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worksheets/sheet2.xml" ContentType="application/vnd.openxmlformats-officedocument.spreadsheetml.worksheet+xml"/>
  <Override PartName="/xl/chartsheets/sheet5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d30ee1c6ceeb52f/Documents/Personal Site/climate/"/>
    </mc:Choice>
  </mc:AlternateContent>
  <xr:revisionPtr revIDLastSave="38" documentId="114_{94BD86B2-FD24-4E34-A808-B86C7D4C5682}" xr6:coauthVersionLast="45" xr6:coauthVersionMax="45" xr10:uidLastSave="{D1CCB192-4557-471B-86EA-430119D76321}"/>
  <bookViews>
    <workbookView xWindow="-120" yWindow="-120" windowWidth="29040" windowHeight="15840" firstSheet="3" activeTab="5" xr2:uid="{00000000-000D-0000-FFFF-FFFF00000000}"/>
  </bookViews>
  <sheets>
    <sheet name="wintempchart" sheetId="7" r:id="rId1"/>
    <sheet name="novmartemp" sheetId="11" r:id="rId2"/>
    <sheet name="octaprtemp" sheetId="12" r:id="rId3"/>
    <sheet name="STCWINTTEMP" sheetId="2" r:id="rId4"/>
    <sheet name="anntempchart" sheetId="8" r:id="rId5"/>
    <sheet name="STCAVGTEMP" sheetId="1" r:id="rId6"/>
    <sheet name="sumtempchart" sheetId="9" r:id="rId7"/>
    <sheet name="STCSUMMER" sheetId="4" r:id="rId8"/>
    <sheet name="June-May" sheetId="10" r:id="rId9"/>
  </sheets>
  <definedNames>
    <definedName name="_xlnm._FilterDatabase" localSheetId="5" hidden="1">STCAVGTEMP!$L$1:$L$151</definedName>
    <definedName name="_xlnm._FilterDatabase" localSheetId="3" hidden="1">STCWINTTEMP!$A$1:$O$137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1" i="4" l="1"/>
  <c r="E140" i="4"/>
  <c r="E131" i="4"/>
  <c r="R141" i="1" l="1"/>
  <c r="R142" i="1"/>
  <c r="O140" i="2" l="1"/>
  <c r="O139" i="2"/>
  <c r="O138" i="2"/>
  <c r="N140" i="2"/>
  <c r="N139" i="2"/>
  <c r="N138" i="2"/>
  <c r="N137" i="2"/>
  <c r="N136" i="2"/>
  <c r="M140" i="2"/>
  <c r="L140" i="2"/>
  <c r="K140" i="2"/>
  <c r="X140" i="2"/>
  <c r="J140" i="2" l="1"/>
  <c r="I140" i="2"/>
  <c r="Y141" i="1"/>
  <c r="Y150" i="1"/>
  <c r="B152" i="1" l="1"/>
  <c r="N140" i="1"/>
  <c r="W140" i="1" l="1"/>
  <c r="X139" i="2" l="1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" i="2"/>
  <c r="K139" i="2"/>
  <c r="J139" i="2"/>
  <c r="K138" i="2"/>
  <c r="J138" i="2"/>
  <c r="Y139" i="2" l="1"/>
  <c r="O140" i="1"/>
  <c r="R140" i="1" l="1"/>
  <c r="Y140" i="1" l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Z140" i="1" l="1"/>
  <c r="I139" i="2"/>
  <c r="I138" i="2"/>
  <c r="C151" i="1" l="1"/>
  <c r="V139" i="1" l="1"/>
  <c r="E139" i="4" l="1"/>
  <c r="E138" i="4"/>
  <c r="N139" i="1"/>
  <c r="W139" i="1" l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Z139" i="1" l="1"/>
  <c r="R139" i="1" l="1"/>
  <c r="D151" i="1" l="1"/>
  <c r="N138" i="1" l="1"/>
  <c r="J149" i="1" l="1"/>
  <c r="R138" i="1" l="1"/>
  <c r="K137" i="2" l="1"/>
  <c r="J137" i="2" l="1"/>
  <c r="I137" i="2"/>
  <c r="N137" i="1" l="1"/>
  <c r="E137" i="4" l="1"/>
  <c r="B142" i="4"/>
  <c r="C142" i="4"/>
  <c r="R137" i="1" l="1"/>
  <c r="K136" i="2" l="1"/>
  <c r="E136" i="4" l="1"/>
  <c r="M140" i="4" s="1"/>
  <c r="J136" i="2" l="1"/>
  <c r="I136" i="2" l="1"/>
  <c r="M139" i="2" s="1"/>
  <c r="N136" i="1" l="1"/>
  <c r="R136" i="1" l="1"/>
  <c r="K135" i="2" l="1"/>
  <c r="J135" i="2" l="1"/>
  <c r="I135" i="2"/>
  <c r="M138" i="2" s="1"/>
  <c r="N135" i="1" l="1"/>
  <c r="P139" i="1" s="1"/>
  <c r="Q90" i="2" l="1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Q5" i="2"/>
  <c r="Q4" i="2"/>
  <c r="Q3" i="2"/>
  <c r="Q2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135" i="2"/>
  <c r="R135" i="2" l="1"/>
  <c r="E135" i="4"/>
  <c r="M139" i="4" s="1"/>
  <c r="R135" i="1" l="1"/>
  <c r="K134" i="2" l="1"/>
  <c r="O135" i="1" l="1"/>
  <c r="J134" i="2" l="1"/>
  <c r="I134" i="2"/>
  <c r="P143" i="1" l="1"/>
  <c r="K133" i="2" l="1"/>
  <c r="J133" i="2"/>
  <c r="I133" i="2"/>
  <c r="M136" i="2" s="1"/>
  <c r="K132" i="2"/>
  <c r="J132" i="2"/>
  <c r="I132" i="2"/>
  <c r="M135" i="2" s="1"/>
  <c r="K131" i="2"/>
  <c r="J131" i="2"/>
  <c r="I131" i="2"/>
  <c r="M134" i="2" l="1"/>
  <c r="N134" i="1"/>
  <c r="P138" i="1" s="1"/>
  <c r="E134" i="4"/>
  <c r="M138" i="4" s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A135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L148" i="1"/>
  <c r="N133" i="1"/>
  <c r="E133" i="4"/>
  <c r="M137" i="4" s="1"/>
  <c r="E132" i="4"/>
  <c r="M136" i="4" s="1"/>
  <c r="G148" i="1"/>
  <c r="C133" i="10"/>
  <c r="O133" i="1"/>
  <c r="N132" i="1"/>
  <c r="K130" i="2"/>
  <c r="J130" i="2"/>
  <c r="I130" i="2"/>
  <c r="N131" i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D142" i="4"/>
  <c r="B143" i="4"/>
  <c r="C143" i="4"/>
  <c r="D143" i="4"/>
  <c r="B144" i="4"/>
  <c r="C144" i="4"/>
  <c r="D144" i="4"/>
  <c r="B145" i="4"/>
  <c r="C145" i="4"/>
  <c r="D145" i="4"/>
  <c r="B146" i="4"/>
  <c r="C146" i="4"/>
  <c r="D146" i="4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I2" i="2"/>
  <c r="J2" i="2"/>
  <c r="K2" i="2"/>
  <c r="I3" i="2"/>
  <c r="J3" i="2"/>
  <c r="K3" i="2"/>
  <c r="I4" i="2"/>
  <c r="J4" i="2"/>
  <c r="K4" i="2"/>
  <c r="I5" i="2"/>
  <c r="J5" i="2"/>
  <c r="K5" i="2"/>
  <c r="I6" i="2"/>
  <c r="J6" i="2"/>
  <c r="K6" i="2"/>
  <c r="I7" i="2"/>
  <c r="J7" i="2"/>
  <c r="K7" i="2"/>
  <c r="I8" i="2"/>
  <c r="J8" i="2"/>
  <c r="K8" i="2"/>
  <c r="I9" i="2"/>
  <c r="J9" i="2"/>
  <c r="K9" i="2"/>
  <c r="I10" i="2"/>
  <c r="J10" i="2"/>
  <c r="K10" i="2"/>
  <c r="I11" i="2"/>
  <c r="J11" i="2"/>
  <c r="K11" i="2"/>
  <c r="I12" i="2"/>
  <c r="J12" i="2"/>
  <c r="K12" i="2"/>
  <c r="I13" i="2"/>
  <c r="J13" i="2"/>
  <c r="K13" i="2"/>
  <c r="I14" i="2"/>
  <c r="J14" i="2"/>
  <c r="K14" i="2"/>
  <c r="I15" i="2"/>
  <c r="J15" i="2"/>
  <c r="K15" i="2"/>
  <c r="I16" i="2"/>
  <c r="J16" i="2"/>
  <c r="K16" i="2"/>
  <c r="I17" i="2"/>
  <c r="J17" i="2"/>
  <c r="K17" i="2"/>
  <c r="I18" i="2"/>
  <c r="J18" i="2"/>
  <c r="K18" i="2"/>
  <c r="I19" i="2"/>
  <c r="J19" i="2"/>
  <c r="K19" i="2"/>
  <c r="I20" i="2"/>
  <c r="J20" i="2"/>
  <c r="K20" i="2"/>
  <c r="I21" i="2"/>
  <c r="J21" i="2"/>
  <c r="K21" i="2"/>
  <c r="I22" i="2"/>
  <c r="J22" i="2"/>
  <c r="K22" i="2"/>
  <c r="I23" i="2"/>
  <c r="J23" i="2"/>
  <c r="K23" i="2"/>
  <c r="I24" i="2"/>
  <c r="J24" i="2"/>
  <c r="K24" i="2"/>
  <c r="I25" i="2"/>
  <c r="J25" i="2"/>
  <c r="K25" i="2"/>
  <c r="I26" i="2"/>
  <c r="J26" i="2"/>
  <c r="K26" i="2"/>
  <c r="I27" i="2"/>
  <c r="J27" i="2"/>
  <c r="K27" i="2"/>
  <c r="I28" i="2"/>
  <c r="J28" i="2"/>
  <c r="K28" i="2"/>
  <c r="I29" i="2"/>
  <c r="J29" i="2"/>
  <c r="K29" i="2"/>
  <c r="I30" i="2"/>
  <c r="J30" i="2"/>
  <c r="K30" i="2"/>
  <c r="I31" i="2"/>
  <c r="J31" i="2"/>
  <c r="K31" i="2"/>
  <c r="I32" i="2"/>
  <c r="J32" i="2"/>
  <c r="K32" i="2"/>
  <c r="I33" i="2"/>
  <c r="J33" i="2"/>
  <c r="K33" i="2"/>
  <c r="I34" i="2"/>
  <c r="J34" i="2"/>
  <c r="K34" i="2"/>
  <c r="I35" i="2"/>
  <c r="J35" i="2"/>
  <c r="K35" i="2"/>
  <c r="I36" i="2"/>
  <c r="J36" i="2"/>
  <c r="K36" i="2"/>
  <c r="I37" i="2"/>
  <c r="J37" i="2"/>
  <c r="K37" i="2"/>
  <c r="I38" i="2"/>
  <c r="J38" i="2"/>
  <c r="K38" i="2"/>
  <c r="I39" i="2"/>
  <c r="J39" i="2"/>
  <c r="K39" i="2"/>
  <c r="I40" i="2"/>
  <c r="J40" i="2"/>
  <c r="K40" i="2"/>
  <c r="I41" i="2"/>
  <c r="J41" i="2"/>
  <c r="K41" i="2"/>
  <c r="I42" i="2"/>
  <c r="J42" i="2"/>
  <c r="K42" i="2"/>
  <c r="I43" i="2"/>
  <c r="J43" i="2"/>
  <c r="K43" i="2"/>
  <c r="I44" i="2"/>
  <c r="J44" i="2"/>
  <c r="K44" i="2"/>
  <c r="I45" i="2"/>
  <c r="J45" i="2"/>
  <c r="K45" i="2"/>
  <c r="I46" i="2"/>
  <c r="J46" i="2"/>
  <c r="K46" i="2"/>
  <c r="I47" i="2"/>
  <c r="J47" i="2"/>
  <c r="K47" i="2"/>
  <c r="I48" i="2"/>
  <c r="J48" i="2"/>
  <c r="K48" i="2"/>
  <c r="I49" i="2"/>
  <c r="J49" i="2"/>
  <c r="K49" i="2"/>
  <c r="I50" i="2"/>
  <c r="J50" i="2"/>
  <c r="K50" i="2"/>
  <c r="I51" i="2"/>
  <c r="J51" i="2"/>
  <c r="K51" i="2"/>
  <c r="I52" i="2"/>
  <c r="J52" i="2"/>
  <c r="K52" i="2"/>
  <c r="I53" i="2"/>
  <c r="J53" i="2"/>
  <c r="K53" i="2"/>
  <c r="I54" i="2"/>
  <c r="J54" i="2"/>
  <c r="K54" i="2"/>
  <c r="I55" i="2"/>
  <c r="J55" i="2"/>
  <c r="K55" i="2"/>
  <c r="I56" i="2"/>
  <c r="J56" i="2"/>
  <c r="K56" i="2"/>
  <c r="I57" i="2"/>
  <c r="J57" i="2"/>
  <c r="K57" i="2"/>
  <c r="I58" i="2"/>
  <c r="J58" i="2"/>
  <c r="K58" i="2"/>
  <c r="I59" i="2"/>
  <c r="J59" i="2"/>
  <c r="K59" i="2"/>
  <c r="I60" i="2"/>
  <c r="J60" i="2"/>
  <c r="K60" i="2"/>
  <c r="I61" i="2"/>
  <c r="J61" i="2"/>
  <c r="K61" i="2"/>
  <c r="I62" i="2"/>
  <c r="J62" i="2"/>
  <c r="K62" i="2"/>
  <c r="I63" i="2"/>
  <c r="J63" i="2"/>
  <c r="K63" i="2"/>
  <c r="I64" i="2"/>
  <c r="J64" i="2"/>
  <c r="K64" i="2"/>
  <c r="I65" i="2"/>
  <c r="J65" i="2"/>
  <c r="K65" i="2"/>
  <c r="I66" i="2"/>
  <c r="J66" i="2"/>
  <c r="K66" i="2"/>
  <c r="I67" i="2"/>
  <c r="J67" i="2"/>
  <c r="K67" i="2"/>
  <c r="I68" i="2"/>
  <c r="J68" i="2"/>
  <c r="K68" i="2"/>
  <c r="I69" i="2"/>
  <c r="J69" i="2"/>
  <c r="K69" i="2"/>
  <c r="I70" i="2"/>
  <c r="J70" i="2"/>
  <c r="K70" i="2"/>
  <c r="I71" i="2"/>
  <c r="J71" i="2"/>
  <c r="K71" i="2"/>
  <c r="I72" i="2"/>
  <c r="J72" i="2"/>
  <c r="K72" i="2"/>
  <c r="I73" i="2"/>
  <c r="J73" i="2"/>
  <c r="K73" i="2"/>
  <c r="I74" i="2"/>
  <c r="J74" i="2"/>
  <c r="K74" i="2"/>
  <c r="I75" i="2"/>
  <c r="J75" i="2"/>
  <c r="K75" i="2"/>
  <c r="I76" i="2"/>
  <c r="J76" i="2"/>
  <c r="K76" i="2"/>
  <c r="I77" i="2"/>
  <c r="J77" i="2"/>
  <c r="K77" i="2"/>
  <c r="I78" i="2"/>
  <c r="J78" i="2"/>
  <c r="K78" i="2"/>
  <c r="I79" i="2"/>
  <c r="J79" i="2"/>
  <c r="K79" i="2"/>
  <c r="I80" i="2"/>
  <c r="J80" i="2"/>
  <c r="K80" i="2"/>
  <c r="I81" i="2"/>
  <c r="J81" i="2"/>
  <c r="K81" i="2"/>
  <c r="I82" i="2"/>
  <c r="J82" i="2"/>
  <c r="K82" i="2"/>
  <c r="I83" i="2"/>
  <c r="J83" i="2"/>
  <c r="K83" i="2"/>
  <c r="I84" i="2"/>
  <c r="J84" i="2"/>
  <c r="K84" i="2"/>
  <c r="I85" i="2"/>
  <c r="J85" i="2"/>
  <c r="K85" i="2"/>
  <c r="I86" i="2"/>
  <c r="J86" i="2"/>
  <c r="K86" i="2"/>
  <c r="I87" i="2"/>
  <c r="J87" i="2"/>
  <c r="K87" i="2"/>
  <c r="I88" i="2"/>
  <c r="J88" i="2"/>
  <c r="K88" i="2"/>
  <c r="I89" i="2"/>
  <c r="J89" i="2"/>
  <c r="K89" i="2"/>
  <c r="I90" i="2"/>
  <c r="J90" i="2"/>
  <c r="K90" i="2"/>
  <c r="I91" i="2"/>
  <c r="J91" i="2"/>
  <c r="K91" i="2"/>
  <c r="I92" i="2"/>
  <c r="J92" i="2"/>
  <c r="K92" i="2"/>
  <c r="I93" i="2"/>
  <c r="J93" i="2"/>
  <c r="K93" i="2"/>
  <c r="I94" i="2"/>
  <c r="J94" i="2"/>
  <c r="K94" i="2"/>
  <c r="I95" i="2"/>
  <c r="J95" i="2"/>
  <c r="K95" i="2"/>
  <c r="I96" i="2"/>
  <c r="J96" i="2"/>
  <c r="K96" i="2"/>
  <c r="I97" i="2"/>
  <c r="J97" i="2"/>
  <c r="K97" i="2"/>
  <c r="I98" i="2"/>
  <c r="J98" i="2"/>
  <c r="K98" i="2"/>
  <c r="I99" i="2"/>
  <c r="J99" i="2"/>
  <c r="K99" i="2"/>
  <c r="I100" i="2"/>
  <c r="J100" i="2"/>
  <c r="K100" i="2"/>
  <c r="I101" i="2"/>
  <c r="J101" i="2"/>
  <c r="K101" i="2"/>
  <c r="I102" i="2"/>
  <c r="J102" i="2"/>
  <c r="K102" i="2"/>
  <c r="I103" i="2"/>
  <c r="J103" i="2"/>
  <c r="K103" i="2"/>
  <c r="I104" i="2"/>
  <c r="J104" i="2"/>
  <c r="K104" i="2"/>
  <c r="I105" i="2"/>
  <c r="J105" i="2"/>
  <c r="K105" i="2"/>
  <c r="I106" i="2"/>
  <c r="J106" i="2"/>
  <c r="K106" i="2"/>
  <c r="I107" i="2"/>
  <c r="J107" i="2"/>
  <c r="K107" i="2"/>
  <c r="I108" i="2"/>
  <c r="J108" i="2"/>
  <c r="K108" i="2"/>
  <c r="I109" i="2"/>
  <c r="J109" i="2"/>
  <c r="K109" i="2"/>
  <c r="I110" i="2"/>
  <c r="J110" i="2"/>
  <c r="K110" i="2"/>
  <c r="I111" i="2"/>
  <c r="J111" i="2"/>
  <c r="K111" i="2"/>
  <c r="I112" i="2"/>
  <c r="J112" i="2"/>
  <c r="K112" i="2"/>
  <c r="I113" i="2"/>
  <c r="J113" i="2"/>
  <c r="K113" i="2"/>
  <c r="I114" i="2"/>
  <c r="J114" i="2"/>
  <c r="K114" i="2"/>
  <c r="I115" i="2"/>
  <c r="J115" i="2"/>
  <c r="K115" i="2"/>
  <c r="I116" i="2"/>
  <c r="J116" i="2"/>
  <c r="K116" i="2"/>
  <c r="I117" i="2"/>
  <c r="J117" i="2"/>
  <c r="K117" i="2"/>
  <c r="I118" i="2"/>
  <c r="J118" i="2"/>
  <c r="K118" i="2"/>
  <c r="I119" i="2"/>
  <c r="J119" i="2"/>
  <c r="K119" i="2"/>
  <c r="I120" i="2"/>
  <c r="J120" i="2"/>
  <c r="K120" i="2"/>
  <c r="I121" i="2"/>
  <c r="J121" i="2"/>
  <c r="K121" i="2"/>
  <c r="I122" i="2"/>
  <c r="J122" i="2"/>
  <c r="K122" i="2"/>
  <c r="I123" i="2"/>
  <c r="J123" i="2"/>
  <c r="K123" i="2"/>
  <c r="I124" i="2"/>
  <c r="J124" i="2"/>
  <c r="K124" i="2"/>
  <c r="I125" i="2"/>
  <c r="J125" i="2"/>
  <c r="K125" i="2"/>
  <c r="I126" i="2"/>
  <c r="J126" i="2"/>
  <c r="K126" i="2"/>
  <c r="I127" i="2"/>
  <c r="J127" i="2"/>
  <c r="K127" i="2"/>
  <c r="I128" i="2"/>
  <c r="L137" i="2" s="1"/>
  <c r="J128" i="2"/>
  <c r="K128" i="2"/>
  <c r="I129" i="2"/>
  <c r="J129" i="2"/>
  <c r="K129" i="2"/>
  <c r="M135" i="4" l="1"/>
  <c r="L140" i="4"/>
  <c r="M128" i="4"/>
  <c r="L133" i="4"/>
  <c r="M120" i="4"/>
  <c r="L125" i="4"/>
  <c r="L117" i="4"/>
  <c r="M112" i="4"/>
  <c r="M104" i="4"/>
  <c r="L109" i="4"/>
  <c r="L101" i="4"/>
  <c r="M96" i="4"/>
  <c r="L93" i="4"/>
  <c r="M88" i="4"/>
  <c r="L85" i="4"/>
  <c r="M80" i="4"/>
  <c r="M72" i="4"/>
  <c r="L77" i="4"/>
  <c r="M64" i="4"/>
  <c r="L69" i="4"/>
  <c r="L61" i="4"/>
  <c r="M56" i="4"/>
  <c r="M48" i="4"/>
  <c r="L53" i="4"/>
  <c r="M40" i="4"/>
  <c r="L45" i="4"/>
  <c r="L37" i="4"/>
  <c r="M32" i="4"/>
  <c r="L29" i="4"/>
  <c r="M24" i="4"/>
  <c r="L21" i="4"/>
  <c r="M16" i="4"/>
  <c r="M8" i="4"/>
  <c r="L13" i="4"/>
  <c r="M132" i="2"/>
  <c r="L138" i="2"/>
  <c r="M127" i="4"/>
  <c r="L132" i="4"/>
  <c r="M119" i="4"/>
  <c r="L124" i="4"/>
  <c r="M111" i="4"/>
  <c r="L116" i="4"/>
  <c r="M103" i="4"/>
  <c r="L108" i="4"/>
  <c r="M95" i="4"/>
  <c r="L100" i="4"/>
  <c r="M87" i="4"/>
  <c r="L92" i="4"/>
  <c r="M79" i="4"/>
  <c r="L84" i="4"/>
  <c r="M71" i="4"/>
  <c r="L76" i="4"/>
  <c r="M63" i="4"/>
  <c r="L68" i="4"/>
  <c r="M55" i="4"/>
  <c r="L60" i="4"/>
  <c r="M47" i="4"/>
  <c r="L52" i="4"/>
  <c r="M39" i="4"/>
  <c r="L44" i="4"/>
  <c r="M31" i="4"/>
  <c r="L36" i="4"/>
  <c r="M23" i="4"/>
  <c r="L28" i="4"/>
  <c r="M15" i="4"/>
  <c r="L20" i="4"/>
  <c r="M7" i="4"/>
  <c r="L12" i="4"/>
  <c r="L139" i="4"/>
  <c r="M134" i="4"/>
  <c r="L131" i="4"/>
  <c r="M126" i="4"/>
  <c r="L123" i="4"/>
  <c r="M118" i="4"/>
  <c r="L115" i="4"/>
  <c r="M110" i="4"/>
  <c r="L107" i="4"/>
  <c r="M102" i="4"/>
  <c r="L99" i="4"/>
  <c r="M94" i="4"/>
  <c r="L91" i="4"/>
  <c r="M86" i="4"/>
  <c r="L83" i="4"/>
  <c r="M78" i="4"/>
  <c r="L75" i="4"/>
  <c r="M70" i="4"/>
  <c r="L67" i="4"/>
  <c r="M62" i="4"/>
  <c r="L59" i="4"/>
  <c r="M54" i="4"/>
  <c r="L51" i="4"/>
  <c r="M46" i="4"/>
  <c r="L43" i="4"/>
  <c r="M38" i="4"/>
  <c r="L35" i="4"/>
  <c r="M30" i="4"/>
  <c r="L27" i="4"/>
  <c r="M22" i="4"/>
  <c r="L19" i="4"/>
  <c r="M14" i="4"/>
  <c r="L11" i="4"/>
  <c r="M6" i="4"/>
  <c r="M133" i="4"/>
  <c r="L138" i="4"/>
  <c r="M125" i="4"/>
  <c r="L130" i="4"/>
  <c r="M117" i="4"/>
  <c r="L122" i="4"/>
  <c r="M109" i="4"/>
  <c r="L114" i="4"/>
  <c r="M101" i="4"/>
  <c r="L106" i="4"/>
  <c r="M93" i="4"/>
  <c r="L98" i="4"/>
  <c r="M85" i="4"/>
  <c r="L90" i="4"/>
  <c r="M77" i="4"/>
  <c r="L82" i="4"/>
  <c r="M69" i="4"/>
  <c r="L74" i="4"/>
  <c r="M61" i="4"/>
  <c r="L66" i="4"/>
  <c r="M53" i="4"/>
  <c r="L58" i="4"/>
  <c r="M45" i="4"/>
  <c r="L50" i="4"/>
  <c r="M37" i="4"/>
  <c r="L42" i="4"/>
  <c r="M29" i="4"/>
  <c r="L34" i="4"/>
  <c r="M21" i="4"/>
  <c r="L26" i="4"/>
  <c r="M13" i="4"/>
  <c r="L18" i="4"/>
  <c r="P139" i="2"/>
  <c r="P137" i="2"/>
  <c r="P136" i="2"/>
  <c r="R134" i="2"/>
  <c r="L137" i="4"/>
  <c r="M132" i="4"/>
  <c r="L129" i="4"/>
  <c r="M124" i="4"/>
  <c r="L121" i="4"/>
  <c r="M116" i="4"/>
  <c r="L113" i="4"/>
  <c r="M108" i="4"/>
  <c r="L105" i="4"/>
  <c r="M100" i="4"/>
  <c r="L97" i="4"/>
  <c r="M92" i="4"/>
  <c r="L89" i="4"/>
  <c r="M84" i="4"/>
  <c r="L81" i="4"/>
  <c r="M76" i="4"/>
  <c r="L73" i="4"/>
  <c r="M68" i="4"/>
  <c r="L65" i="4"/>
  <c r="M60" i="4"/>
  <c r="L57" i="4"/>
  <c r="M52" i="4"/>
  <c r="L49" i="4"/>
  <c r="M44" i="4"/>
  <c r="L41" i="4"/>
  <c r="M36" i="4"/>
  <c r="L33" i="4"/>
  <c r="M28" i="4"/>
  <c r="L25" i="4"/>
  <c r="M20" i="4"/>
  <c r="L17" i="4"/>
  <c r="M12" i="4"/>
  <c r="M133" i="2"/>
  <c r="L139" i="2"/>
  <c r="M131" i="4"/>
  <c r="L136" i="4"/>
  <c r="M123" i="4"/>
  <c r="L128" i="4"/>
  <c r="M115" i="4"/>
  <c r="L120" i="4"/>
  <c r="M107" i="4"/>
  <c r="L112" i="4"/>
  <c r="M99" i="4"/>
  <c r="L104" i="4"/>
  <c r="M91" i="4"/>
  <c r="L96" i="4"/>
  <c r="M83" i="4"/>
  <c r="L88" i="4"/>
  <c r="M75" i="4"/>
  <c r="L80" i="4"/>
  <c r="M67" i="4"/>
  <c r="L72" i="4"/>
  <c r="M59" i="4"/>
  <c r="L64" i="4"/>
  <c r="M51" i="4"/>
  <c r="L56" i="4"/>
  <c r="M43" i="4"/>
  <c r="L48" i="4"/>
  <c r="M35" i="4"/>
  <c r="L40" i="4"/>
  <c r="M27" i="4"/>
  <c r="L32" i="4"/>
  <c r="M19" i="4"/>
  <c r="L24" i="4"/>
  <c r="M11" i="4"/>
  <c r="L16" i="4"/>
  <c r="M130" i="4"/>
  <c r="L135" i="4"/>
  <c r="M122" i="4"/>
  <c r="L127" i="4"/>
  <c r="M114" i="4"/>
  <c r="L119" i="4"/>
  <c r="M106" i="4"/>
  <c r="L111" i="4"/>
  <c r="M98" i="4"/>
  <c r="L103" i="4"/>
  <c r="M90" i="4"/>
  <c r="L95" i="4"/>
  <c r="M82" i="4"/>
  <c r="L87" i="4"/>
  <c r="M74" i="4"/>
  <c r="L79" i="4"/>
  <c r="M66" i="4"/>
  <c r="L71" i="4"/>
  <c r="M58" i="4"/>
  <c r="L63" i="4"/>
  <c r="M50" i="4"/>
  <c r="L55" i="4"/>
  <c r="M42" i="4"/>
  <c r="L47" i="4"/>
  <c r="M34" i="4"/>
  <c r="L39" i="4"/>
  <c r="M26" i="4"/>
  <c r="L31" i="4"/>
  <c r="M18" i="4"/>
  <c r="L23" i="4"/>
  <c r="M10" i="4"/>
  <c r="L15" i="4"/>
  <c r="S140" i="1"/>
  <c r="R133" i="2"/>
  <c r="M129" i="4"/>
  <c r="L134" i="4"/>
  <c r="M121" i="4"/>
  <c r="L126" i="4"/>
  <c r="M113" i="4"/>
  <c r="L118" i="4"/>
  <c r="M105" i="4"/>
  <c r="L110" i="4"/>
  <c r="M97" i="4"/>
  <c r="L102" i="4"/>
  <c r="M89" i="4"/>
  <c r="L94" i="4"/>
  <c r="M81" i="4"/>
  <c r="L86" i="4"/>
  <c r="M73" i="4"/>
  <c r="L78" i="4"/>
  <c r="M65" i="4"/>
  <c r="L70" i="4"/>
  <c r="M57" i="4"/>
  <c r="L62" i="4"/>
  <c r="M49" i="4"/>
  <c r="L54" i="4"/>
  <c r="M41" i="4"/>
  <c r="L46" i="4"/>
  <c r="M33" i="4"/>
  <c r="L38" i="4"/>
  <c r="M25" i="4"/>
  <c r="L30" i="4"/>
  <c r="M17" i="4"/>
  <c r="L22" i="4"/>
  <c r="M9" i="4"/>
  <c r="L14" i="4"/>
  <c r="R132" i="2"/>
  <c r="P136" i="1"/>
  <c r="P137" i="1"/>
  <c r="O138" i="1"/>
  <c r="P135" i="1"/>
  <c r="O137" i="2"/>
  <c r="O137" i="1"/>
  <c r="P69" i="1"/>
  <c r="O136" i="1"/>
  <c r="O136" i="2"/>
  <c r="L36" i="2"/>
  <c r="M67" i="2"/>
  <c r="N135" i="2"/>
  <c r="O65" i="2"/>
  <c r="O27" i="2"/>
  <c r="L17" i="2"/>
  <c r="O66" i="2"/>
  <c r="N26" i="2"/>
  <c r="M7" i="2"/>
  <c r="M137" i="2"/>
  <c r="M75" i="2"/>
  <c r="M62" i="2"/>
  <c r="M38" i="2"/>
  <c r="M29" i="2"/>
  <c r="N17" i="2"/>
  <c r="L136" i="2"/>
  <c r="L112" i="2"/>
  <c r="O107" i="2"/>
  <c r="N89" i="2"/>
  <c r="L84" i="2"/>
  <c r="O78" i="2"/>
  <c r="N59" i="2"/>
  <c r="N42" i="2"/>
  <c r="N39" i="2"/>
  <c r="L25" i="2"/>
  <c r="O135" i="2"/>
  <c r="N118" i="2"/>
  <c r="N109" i="2"/>
  <c r="O44" i="2"/>
  <c r="N34" i="2"/>
  <c r="N29" i="2"/>
  <c r="L87" i="2"/>
  <c r="O45" i="2"/>
  <c r="O84" i="2"/>
  <c r="O54" i="2"/>
  <c r="N51" i="2"/>
  <c r="L42" i="2"/>
  <c r="M24" i="2"/>
  <c r="O20" i="2"/>
  <c r="N18" i="2"/>
  <c r="O14" i="2"/>
  <c r="L135" i="2"/>
  <c r="L68" i="2"/>
  <c r="L45" i="2"/>
  <c r="L38" i="2"/>
  <c r="L14" i="2"/>
  <c r="L13" i="2"/>
  <c r="L12" i="2"/>
  <c r="M131" i="2"/>
  <c r="M118" i="2"/>
  <c r="M110" i="2"/>
  <c r="M98" i="2"/>
  <c r="N99" i="2"/>
  <c r="N91" i="2"/>
  <c r="O88" i="2"/>
  <c r="M86" i="2"/>
  <c r="N80" i="2"/>
  <c r="M70" i="2"/>
  <c r="O52" i="2"/>
  <c r="N16" i="2"/>
  <c r="P112" i="1"/>
  <c r="P108" i="1"/>
  <c r="P101" i="1"/>
  <c r="P72" i="1"/>
  <c r="P15" i="1"/>
  <c r="E146" i="4"/>
  <c r="N134" i="2"/>
  <c r="M115" i="2"/>
  <c r="N112" i="2"/>
  <c r="N117" i="2"/>
  <c r="M106" i="2"/>
  <c r="L111" i="2"/>
  <c r="O100" i="2"/>
  <c r="O101" i="2"/>
  <c r="L99" i="2"/>
  <c r="L100" i="2"/>
  <c r="M89" i="2"/>
  <c r="M91" i="2"/>
  <c r="N94" i="2"/>
  <c r="N88" i="2"/>
  <c r="O85" i="2"/>
  <c r="N78" i="2"/>
  <c r="N72" i="2"/>
  <c r="O69" i="2"/>
  <c r="O70" i="2"/>
  <c r="N60" i="2"/>
  <c r="O58" i="2"/>
  <c r="O57" i="2"/>
  <c r="M50" i="2"/>
  <c r="L55" i="2"/>
  <c r="N53" i="2"/>
  <c r="N54" i="2"/>
  <c r="O50" i="2"/>
  <c r="L49" i="2"/>
  <c r="L47" i="2"/>
  <c r="L43" i="2"/>
  <c r="O43" i="2"/>
  <c r="O41" i="2"/>
  <c r="M34" i="2"/>
  <c r="M33" i="2"/>
  <c r="M35" i="2"/>
  <c r="L41" i="2"/>
  <c r="N36" i="2"/>
  <c r="N35" i="2"/>
  <c r="N37" i="2"/>
  <c r="N38" i="2"/>
  <c r="N32" i="2"/>
  <c r="N31" i="2"/>
  <c r="O30" i="2"/>
  <c r="N24" i="2"/>
  <c r="O22" i="2"/>
  <c r="O23" i="2"/>
  <c r="L20" i="2"/>
  <c r="M14" i="2"/>
  <c r="M15" i="2"/>
  <c r="L19" i="2"/>
  <c r="L21" i="2"/>
  <c r="M13" i="2"/>
  <c r="M12" i="2"/>
  <c r="L16" i="2"/>
  <c r="M9" i="2"/>
  <c r="L15" i="2"/>
  <c r="P29" i="1"/>
  <c r="E142" i="4"/>
  <c r="E147" i="4"/>
  <c r="M127" i="2"/>
  <c r="M124" i="2"/>
  <c r="N125" i="2"/>
  <c r="O121" i="2"/>
  <c r="O97" i="2"/>
  <c r="L82" i="2"/>
  <c r="M83" i="2"/>
  <c r="L88" i="2"/>
  <c r="L85" i="2"/>
  <c r="M79" i="2"/>
  <c r="O75" i="2"/>
  <c r="O73" i="2"/>
  <c r="M65" i="2"/>
  <c r="L72" i="2"/>
  <c r="L69" i="2"/>
  <c r="M63" i="2"/>
  <c r="N65" i="2"/>
  <c r="N64" i="2"/>
  <c r="N66" i="2"/>
  <c r="O62" i="2"/>
  <c r="L60" i="2"/>
  <c r="M55" i="2"/>
  <c r="M54" i="2"/>
  <c r="M52" i="2"/>
  <c r="N58" i="2"/>
  <c r="N56" i="2"/>
  <c r="M45" i="2"/>
  <c r="L51" i="2"/>
  <c r="L50" i="2"/>
  <c r="L52" i="2"/>
  <c r="N50" i="2"/>
  <c r="N44" i="2"/>
  <c r="N46" i="2"/>
  <c r="N41" i="2"/>
  <c r="O37" i="2"/>
  <c r="M28" i="2"/>
  <c r="L35" i="2"/>
  <c r="M30" i="2"/>
  <c r="O26" i="2"/>
  <c r="O35" i="2"/>
  <c r="L33" i="2"/>
  <c r="L31" i="2"/>
  <c r="M25" i="2"/>
  <c r="N30" i="2"/>
  <c r="M21" i="2"/>
  <c r="M22" i="2"/>
  <c r="M23" i="2"/>
  <c r="L27" i="2"/>
  <c r="L29" i="2"/>
  <c r="L28" i="2"/>
  <c r="M20" i="2"/>
  <c r="O24" i="2"/>
  <c r="O25" i="2"/>
  <c r="M17" i="2"/>
  <c r="M18" i="2"/>
  <c r="L22" i="2"/>
  <c r="L24" i="2"/>
  <c r="L23" i="2"/>
  <c r="N22" i="2"/>
  <c r="N20" i="2"/>
  <c r="N21" i="2"/>
  <c r="O17" i="2"/>
  <c r="O19" i="2"/>
  <c r="N13" i="2"/>
  <c r="N12" i="2"/>
  <c r="L11" i="2"/>
  <c r="O11" i="2"/>
  <c r="M78" i="2"/>
  <c r="O33" i="2"/>
  <c r="M41" i="2"/>
  <c r="L39" i="2"/>
  <c r="L59" i="2"/>
  <c r="O21" i="2"/>
  <c r="M46" i="2"/>
  <c r="E145" i="4"/>
  <c r="O71" i="2"/>
  <c r="N28" i="2"/>
  <c r="O104" i="2"/>
  <c r="N87" i="2"/>
  <c r="O80" i="2"/>
  <c r="L74" i="2"/>
  <c r="L66" i="2"/>
  <c r="O64" i="2"/>
  <c r="M56" i="2"/>
  <c r="O48" i="2"/>
  <c r="M40" i="2"/>
  <c r="M36" i="2"/>
  <c r="O40" i="2"/>
  <c r="O36" i="2"/>
  <c r="L26" i="2"/>
  <c r="N23" i="2"/>
  <c r="N19" i="2"/>
  <c r="L18" i="2"/>
  <c r="N15" i="2"/>
  <c r="O12" i="2"/>
  <c r="P100" i="1"/>
  <c r="N47" i="2"/>
  <c r="M16" i="2"/>
  <c r="E144" i="4"/>
  <c r="L134" i="2"/>
  <c r="M88" i="2"/>
  <c r="L94" i="2"/>
  <c r="N27" i="2"/>
  <c r="N11" i="2"/>
  <c r="P129" i="1"/>
  <c r="E143" i="4"/>
  <c r="F133" i="4"/>
  <c r="O134" i="2"/>
  <c r="P126" i="1"/>
  <c r="P118" i="1"/>
  <c r="P110" i="1"/>
  <c r="P94" i="1"/>
  <c r="P78" i="1"/>
  <c r="P68" i="1"/>
  <c r="P61" i="1"/>
  <c r="P54" i="1"/>
  <c r="P46" i="1"/>
  <c r="P37" i="1"/>
  <c r="P30" i="1"/>
  <c r="P21" i="1"/>
  <c r="P14" i="1"/>
  <c r="P55" i="1"/>
  <c r="L117" i="2"/>
  <c r="N84" i="2"/>
  <c r="O77" i="2"/>
  <c r="N68" i="2"/>
  <c r="L54" i="2"/>
  <c r="O53" i="2"/>
  <c r="N113" i="2"/>
  <c r="N110" i="2"/>
  <c r="O83" i="2"/>
  <c r="N76" i="2"/>
  <c r="L76" i="2"/>
  <c r="N70" i="2"/>
  <c r="M51" i="2"/>
  <c r="N49" i="2"/>
  <c r="O46" i="2"/>
  <c r="L44" i="2"/>
  <c r="L32" i="2"/>
  <c r="O128" i="2"/>
  <c r="N119" i="2"/>
  <c r="M108" i="2"/>
  <c r="M92" i="2"/>
  <c r="M76" i="2"/>
  <c r="O125" i="2"/>
  <c r="L123" i="2"/>
  <c r="L106" i="2"/>
  <c r="O89" i="2"/>
  <c r="O81" i="2"/>
  <c r="L75" i="2"/>
  <c r="M44" i="2"/>
  <c r="N96" i="2"/>
  <c r="L89" i="2"/>
  <c r="L113" i="2"/>
  <c r="L56" i="2"/>
  <c r="M87" i="2"/>
  <c r="M69" i="2"/>
  <c r="L124" i="2"/>
  <c r="O123" i="2"/>
  <c r="L120" i="2"/>
  <c r="N114" i="2"/>
  <c r="O110" i="2"/>
  <c r="N106" i="2"/>
  <c r="O99" i="2"/>
  <c r="L80" i="2"/>
  <c r="N77" i="2"/>
  <c r="L77" i="2"/>
  <c r="L48" i="2"/>
  <c r="L40" i="2"/>
  <c r="M26" i="2"/>
  <c r="M11" i="2"/>
  <c r="M116" i="2"/>
  <c r="M84" i="2"/>
  <c r="L127" i="2"/>
  <c r="M109" i="2"/>
  <c r="M105" i="2"/>
  <c r="M93" i="2"/>
  <c r="L83" i="2"/>
  <c r="L67" i="2"/>
  <c r="O49" i="2"/>
  <c r="N48" i="2"/>
  <c r="L34" i="2"/>
  <c r="M119" i="2"/>
  <c r="N121" i="2"/>
  <c r="M107" i="2"/>
  <c r="L109" i="2"/>
  <c r="L101" i="2"/>
  <c r="O86" i="2"/>
  <c r="L81" i="2"/>
  <c r="O79" i="2"/>
  <c r="M71" i="2"/>
  <c r="O67" i="2"/>
  <c r="L65" i="2"/>
  <c r="O63" i="2"/>
  <c r="N61" i="2"/>
  <c r="L61" i="2"/>
  <c r="L46" i="2"/>
  <c r="N45" i="2"/>
  <c r="M6" i="2"/>
  <c r="M101" i="2"/>
  <c r="M112" i="2"/>
  <c r="N115" i="2"/>
  <c r="O96" i="2"/>
  <c r="N67" i="2"/>
  <c r="N55" i="2"/>
  <c r="M95" i="2"/>
  <c r="L96" i="2"/>
  <c r="M57" i="2"/>
  <c r="N62" i="2"/>
  <c r="N40" i="2"/>
  <c r="L97" i="2"/>
  <c r="M129" i="2"/>
  <c r="O93" i="2"/>
  <c r="M81" i="2"/>
  <c r="N124" i="2"/>
  <c r="L125" i="2"/>
  <c r="L118" i="2"/>
  <c r="O116" i="2"/>
  <c r="N83" i="2"/>
  <c r="O76" i="2"/>
  <c r="N79" i="2"/>
  <c r="M72" i="2"/>
  <c r="N71" i="2"/>
  <c r="M66" i="2"/>
  <c r="L62" i="2"/>
  <c r="M68" i="2"/>
  <c r="O120" i="2"/>
  <c r="L115" i="2"/>
  <c r="M100" i="2"/>
  <c r="L95" i="2"/>
  <c r="N90" i="2"/>
  <c r="L91" i="2"/>
  <c r="N81" i="2"/>
  <c r="N73" i="2"/>
  <c r="M61" i="2"/>
  <c r="L128" i="2"/>
  <c r="M113" i="2"/>
  <c r="L110" i="2"/>
  <c r="O108" i="2"/>
  <c r="L108" i="2"/>
  <c r="N105" i="2"/>
  <c r="M94" i="2"/>
  <c r="M90" i="2"/>
  <c r="N128" i="2"/>
  <c r="M123" i="2"/>
  <c r="M128" i="2"/>
  <c r="N127" i="2"/>
  <c r="O124" i="2"/>
  <c r="L90" i="2"/>
  <c r="N69" i="2"/>
  <c r="O61" i="2"/>
  <c r="L63" i="2"/>
  <c r="M48" i="2"/>
  <c r="M43" i="2"/>
  <c r="M122" i="2"/>
  <c r="M114" i="2"/>
  <c r="L103" i="2"/>
  <c r="M121" i="2"/>
  <c r="L93" i="2"/>
  <c r="N63" i="2"/>
  <c r="L57" i="2"/>
  <c r="M58" i="2"/>
  <c r="M59" i="2"/>
  <c r="L73" i="2"/>
  <c r="L58" i="2"/>
  <c r="M85" i="2"/>
  <c r="M96" i="2"/>
  <c r="M8" i="2"/>
  <c r="L122" i="2"/>
  <c r="O105" i="2"/>
  <c r="O95" i="2"/>
  <c r="O92" i="2"/>
  <c r="O87" i="2"/>
  <c r="L78" i="2"/>
  <c r="O59" i="2"/>
  <c r="O55" i="2"/>
  <c r="O47" i="2"/>
  <c r="M10" i="2"/>
  <c r="O56" i="2"/>
  <c r="M120" i="2"/>
  <c r="O111" i="2"/>
  <c r="L102" i="2"/>
  <c r="L92" i="2"/>
  <c r="O98" i="2"/>
  <c r="M82" i="2"/>
  <c r="O82" i="2"/>
  <c r="O32" i="2"/>
  <c r="M32" i="2"/>
  <c r="O28" i="2"/>
  <c r="N14" i="2"/>
  <c r="O68" i="2"/>
  <c r="O119" i="2"/>
  <c r="O112" i="2"/>
  <c r="O114" i="2"/>
  <c r="O94" i="2"/>
  <c r="O126" i="2"/>
  <c r="M130" i="2"/>
  <c r="M102" i="2"/>
  <c r="N133" i="2"/>
  <c r="L132" i="2"/>
  <c r="O130" i="2"/>
  <c r="N122" i="2"/>
  <c r="M117" i="2"/>
  <c r="O115" i="2"/>
  <c r="O106" i="2"/>
  <c r="L104" i="2"/>
  <c r="O102" i="2"/>
  <c r="N92" i="2"/>
  <c r="N82" i="2"/>
  <c r="O72" i="2"/>
  <c r="M49" i="2"/>
  <c r="N52" i="2"/>
  <c r="O39" i="2"/>
  <c r="M31" i="2"/>
  <c r="O34" i="2"/>
  <c r="N33" i="2"/>
  <c r="L30" i="2"/>
  <c r="L133" i="2"/>
  <c r="O129" i="2"/>
  <c r="L129" i="2"/>
  <c r="L119" i="2"/>
  <c r="O117" i="2"/>
  <c r="N116" i="2"/>
  <c r="N111" i="2"/>
  <c r="N103" i="2"/>
  <c r="M99" i="2"/>
  <c r="O103" i="2"/>
  <c r="N101" i="2"/>
  <c r="O90" i="2"/>
  <c r="N85" i="2"/>
  <c r="M77" i="2"/>
  <c r="M74" i="2"/>
  <c r="O51" i="2"/>
  <c r="M42" i="2"/>
  <c r="O31" i="2"/>
  <c r="N25" i="2"/>
  <c r="M19" i="2"/>
  <c r="O13" i="2"/>
  <c r="L130" i="2"/>
  <c r="O122" i="2"/>
  <c r="N126" i="2"/>
  <c r="L114" i="2"/>
  <c r="O118" i="2"/>
  <c r="L116" i="2"/>
  <c r="M104" i="2"/>
  <c r="M103" i="2"/>
  <c r="N100" i="2"/>
  <c r="N107" i="2"/>
  <c r="O91" i="2"/>
  <c r="N86" i="2"/>
  <c r="O74" i="2"/>
  <c r="N74" i="2"/>
  <c r="L70" i="2"/>
  <c r="M60" i="2"/>
  <c r="M47" i="2"/>
  <c r="M39" i="2"/>
  <c r="M27" i="2"/>
  <c r="O16" i="2"/>
  <c r="N130" i="2"/>
  <c r="O133" i="2"/>
  <c r="N132" i="2"/>
  <c r="M125" i="2"/>
  <c r="L126" i="2"/>
  <c r="L121" i="2"/>
  <c r="O109" i="2"/>
  <c r="N108" i="2"/>
  <c r="L107" i="2"/>
  <c r="N98" i="2"/>
  <c r="L98" i="2"/>
  <c r="N93" i="2"/>
  <c r="M80" i="2"/>
  <c r="L79" i="2"/>
  <c r="N75" i="2"/>
  <c r="O60" i="2"/>
  <c r="M53" i="2"/>
  <c r="N57" i="2"/>
  <c r="N43" i="2"/>
  <c r="M37" i="2"/>
  <c r="O29" i="2"/>
  <c r="O18" i="2"/>
  <c r="N123" i="2"/>
  <c r="M111" i="2"/>
  <c r="N104" i="2"/>
  <c r="O127" i="2"/>
  <c r="N120" i="2"/>
  <c r="M73" i="2"/>
  <c r="O113" i="2"/>
  <c r="L64" i="2"/>
  <c r="L71" i="2"/>
  <c r="M64" i="2"/>
  <c r="L105" i="2"/>
  <c r="L86" i="2"/>
  <c r="M126" i="2"/>
  <c r="M97" i="2"/>
  <c r="N102" i="2"/>
  <c r="L53" i="2"/>
  <c r="L37" i="2"/>
  <c r="O42" i="2"/>
  <c r="O15" i="2"/>
  <c r="L131" i="2"/>
  <c r="O132" i="2"/>
  <c r="O131" i="2"/>
  <c r="N97" i="2"/>
  <c r="N95" i="2"/>
  <c r="O38" i="2"/>
  <c r="N131" i="2"/>
  <c r="N129" i="2"/>
  <c r="P59" i="1"/>
  <c r="P124" i="1"/>
  <c r="P44" i="1"/>
  <c r="P12" i="1"/>
  <c r="P131" i="1"/>
  <c r="P122" i="1"/>
  <c r="P115" i="1"/>
  <c r="P107" i="1"/>
  <c r="P99" i="1"/>
  <c r="P91" i="1"/>
  <c r="P75" i="1"/>
  <c r="P65" i="1"/>
  <c r="P51" i="1"/>
  <c r="P40" i="1"/>
  <c r="P27" i="1"/>
  <c r="P11" i="1"/>
  <c r="P128" i="1"/>
  <c r="P121" i="1"/>
  <c r="P114" i="1"/>
  <c r="P98" i="1"/>
  <c r="P90" i="1"/>
  <c r="P79" i="1"/>
  <c r="P71" i="1"/>
  <c r="P66" i="1"/>
  <c r="P57" i="1"/>
  <c r="P39" i="1"/>
  <c r="P31" i="1"/>
  <c r="P18" i="1"/>
  <c r="P84" i="1"/>
  <c r="P127" i="1"/>
  <c r="P125" i="1"/>
  <c r="P133" i="1"/>
  <c r="P93" i="1"/>
  <c r="P132" i="1"/>
  <c r="P38" i="1"/>
  <c r="P52" i="1"/>
  <c r="P77" i="1"/>
  <c r="P7" i="1"/>
  <c r="P24" i="1"/>
  <c r="P25" i="1"/>
  <c r="P74" i="1"/>
  <c r="P53" i="1"/>
  <c r="P85" i="1"/>
  <c r="P45" i="1"/>
  <c r="P70" i="1"/>
  <c r="P56" i="1"/>
  <c r="P113" i="1"/>
  <c r="P130" i="1"/>
  <c r="P92" i="1"/>
  <c r="P83" i="1"/>
  <c r="P33" i="1"/>
  <c r="P123" i="1"/>
  <c r="P120" i="1"/>
  <c r="P102" i="1"/>
  <c r="S134" i="1"/>
  <c r="P109" i="1"/>
  <c r="N142" i="1"/>
  <c r="P73" i="1"/>
  <c r="P16" i="1"/>
  <c r="P58" i="1"/>
  <c r="P10" i="1"/>
  <c r="P42" i="1"/>
  <c r="P17" i="1"/>
  <c r="P86" i="1"/>
  <c r="P80" i="1"/>
  <c r="P64" i="1"/>
  <c r="O131" i="1"/>
  <c r="P95" i="1"/>
  <c r="P49" i="1"/>
  <c r="P47" i="1"/>
  <c r="P34" i="1"/>
  <c r="P8" i="1"/>
  <c r="P50" i="1"/>
  <c r="P117" i="1"/>
  <c r="P62" i="1"/>
  <c r="P23" i="1"/>
  <c r="P116" i="1"/>
  <c r="P89" i="1"/>
  <c r="P13" i="1"/>
  <c r="P106" i="1"/>
  <c r="P48" i="1"/>
  <c r="P119" i="1"/>
  <c r="P97" i="1"/>
  <c r="N146" i="1"/>
  <c r="N144" i="1"/>
  <c r="P6" i="1"/>
  <c r="P82" i="1"/>
  <c r="N143" i="1"/>
  <c r="P111" i="1"/>
  <c r="P43" i="1"/>
  <c r="P28" i="1"/>
  <c r="P36" i="1"/>
  <c r="P26" i="1"/>
  <c r="P103" i="1"/>
  <c r="P67" i="1"/>
  <c r="P9" i="1"/>
  <c r="P104" i="1"/>
  <c r="P32" i="1"/>
  <c r="P88" i="1"/>
  <c r="P19" i="1"/>
  <c r="P22" i="1"/>
  <c r="P105" i="1"/>
  <c r="P81" i="1"/>
  <c r="P35" i="1"/>
  <c r="P76" i="1"/>
  <c r="P41" i="1"/>
  <c r="P63" i="1"/>
  <c r="P87" i="1"/>
  <c r="P20" i="1"/>
  <c r="P96" i="1"/>
  <c r="P60" i="1"/>
  <c r="O134" i="1"/>
  <c r="P134" i="1"/>
  <c r="N145" i="1"/>
</calcChain>
</file>

<file path=xl/sharedStrings.xml><?xml version="1.0" encoding="utf-8"?>
<sst xmlns="http://schemas.openxmlformats.org/spreadsheetml/2006/main" count="71" uniqueCount="39">
  <si>
    <t>Averages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</si>
  <si>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</si>
  <si>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</si>
  <si>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</si>
  <si>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</si>
  <si>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</si>
  <si>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</si>
  <si>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</si>
  <si>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</si>
  <si>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</si>
  <si>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</si>
  <si>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</si>
  <si>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</si>
  <si>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</si>
  <si>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</t>
  </si>
  <si>
    <t>1971-2000</t>
  </si>
  <si>
    <t>1961-1990</t>
  </si>
  <si>
    <t>Standard Deviation</t>
  </si>
  <si>
    <t>Last 30 Yrs</t>
  </si>
  <si>
    <t>Fall</t>
  </si>
  <si>
    <t xml:space="preserve">February </t>
  </si>
  <si>
    <t>Oct-Apr Avg</t>
  </si>
  <si>
    <t>Dec-Feb Avg</t>
  </si>
  <si>
    <t>Nov-Mar Avg</t>
  </si>
  <si>
    <t>Ending Year</t>
  </si>
  <si>
    <t>10yr Oct-Apr</t>
  </si>
  <si>
    <t>10 Yr Summer</t>
  </si>
  <si>
    <t>Summer Average</t>
  </si>
  <si>
    <t>5 Yr Summer</t>
  </si>
  <si>
    <t>5 Yr Dec-Feb</t>
  </si>
  <si>
    <t>10 yr Dec-Feb</t>
  </si>
  <si>
    <t>HDD Yr</t>
  </si>
  <si>
    <t>1981-2010</t>
  </si>
  <si>
    <t xml:space="preserve"> </t>
  </si>
  <si>
    <t>Spring</t>
  </si>
  <si>
    <t>10 yr Nov-Mar</t>
  </si>
  <si>
    <t>May-Aug</t>
  </si>
  <si>
    <t>Feb-Mar</t>
  </si>
  <si>
    <t>Feb-Apr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</si>
</sst>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164" fontId="2" fillId="0" borderId="0" xfId="0" applyNumberFormat="1" applyFont="1"/>
    <xf numFmtId="2" fontId="2" fillId="0" borderId="0" xfId="0" applyNumberFormat="1" applyFont="1"/>
    <xf numFmtId="16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4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St. Cloud Average Dec-Feb Temperatures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800" b="1" i="0" u="none" strike="noStrike" baseline="0">
                <a:solidFill>
                  <a:srgbClr val="000000"/>
                </a:solidFill>
                <a:latin typeface="Calibri"/>
              </a:rPr>
              <a:t>1882-2020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8"/>
          <c:order val="0"/>
          <c:tx>
            <c:strRef>
              <c:f>STCWINTTEMP!$I$1</c:f>
              <c:strCache>
                <c:ptCount val="1"/>
                <c:pt idx="0">
                  <c:v>Dec-Feb Avg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STCWINTTEMP!$A$2:$A$140</c:f>
              <c:numCache>
                <c:formatCode>General</c:formatCode>
                <c:ptCount val="139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  <c:pt idx="133">
                  <c:v>2015</c:v>
                </c:pt>
                <c:pt idx="134">
                  <c:v>2016</c:v>
                </c:pt>
                <c:pt idx="135">
                  <c:v>2017</c:v>
                </c:pt>
                <c:pt idx="136">
                  <c:v>2018</c:v>
                </c:pt>
                <c:pt idx="137">
                  <c:v>2019</c:v>
                </c:pt>
                <c:pt idx="138">
                  <c:v>2020</c:v>
                </c:pt>
              </c:numCache>
            </c:numRef>
          </c:cat>
          <c:val>
            <c:numRef>
              <c:f>STCWINTTEMP!$I$2:$I$140</c:f>
              <c:numCache>
                <c:formatCode>0.00</c:formatCode>
                <c:ptCount val="139"/>
                <c:pt idx="0">
                  <c:v>23.233333333333331</c:v>
                </c:pt>
                <c:pt idx="1">
                  <c:v>8.6333333333333329</c:v>
                </c:pt>
                <c:pt idx="2">
                  <c:v>9.4666666666666668</c:v>
                </c:pt>
                <c:pt idx="3">
                  <c:v>4.166666666666667</c:v>
                </c:pt>
                <c:pt idx="4">
                  <c:v>11.799999999999999</c:v>
                </c:pt>
                <c:pt idx="5">
                  <c:v>1.7333333333333332</c:v>
                </c:pt>
                <c:pt idx="6">
                  <c:v>5.5</c:v>
                </c:pt>
                <c:pt idx="7">
                  <c:v>15.799999999999999</c:v>
                </c:pt>
                <c:pt idx="8">
                  <c:v>15.866666666666665</c:v>
                </c:pt>
                <c:pt idx="9">
                  <c:v>17.799999999999997</c:v>
                </c:pt>
                <c:pt idx="10">
                  <c:v>18.066666666666666</c:v>
                </c:pt>
                <c:pt idx="11">
                  <c:v>8.5666666666666664</c:v>
                </c:pt>
                <c:pt idx="12">
                  <c:v>11.166666666666666</c:v>
                </c:pt>
                <c:pt idx="13">
                  <c:v>12.666666666666666</c:v>
                </c:pt>
                <c:pt idx="14">
                  <c:v>15.066666666666668</c:v>
                </c:pt>
                <c:pt idx="15">
                  <c:v>13.9</c:v>
                </c:pt>
                <c:pt idx="16">
                  <c:v>14.133333333333335</c:v>
                </c:pt>
                <c:pt idx="17">
                  <c:v>8.8333333333333339</c:v>
                </c:pt>
                <c:pt idx="18">
                  <c:v>15.033333333333331</c:v>
                </c:pt>
                <c:pt idx="19">
                  <c:v>14.299999999999999</c:v>
                </c:pt>
                <c:pt idx="20">
                  <c:v>16.866666666666667</c:v>
                </c:pt>
                <c:pt idx="21">
                  <c:v>11.733333333333334</c:v>
                </c:pt>
                <c:pt idx="22">
                  <c:v>10.166666666666666</c:v>
                </c:pt>
                <c:pt idx="23">
                  <c:v>11.833333333333334</c:v>
                </c:pt>
                <c:pt idx="24">
                  <c:v>17.3</c:v>
                </c:pt>
                <c:pt idx="25">
                  <c:v>12.033333333333331</c:v>
                </c:pt>
                <c:pt idx="26">
                  <c:v>19.266666666666669</c:v>
                </c:pt>
                <c:pt idx="27">
                  <c:v>15.133333333333333</c:v>
                </c:pt>
                <c:pt idx="28">
                  <c:v>11.4</c:v>
                </c:pt>
                <c:pt idx="29">
                  <c:v>14.666666666666666</c:v>
                </c:pt>
                <c:pt idx="30">
                  <c:v>8.7000000000000011</c:v>
                </c:pt>
                <c:pt idx="31">
                  <c:v>14.5</c:v>
                </c:pt>
                <c:pt idx="32">
                  <c:v>17.766666666666669</c:v>
                </c:pt>
                <c:pt idx="33">
                  <c:v>15</c:v>
                </c:pt>
                <c:pt idx="34">
                  <c:v>11.966666666666667</c:v>
                </c:pt>
                <c:pt idx="35">
                  <c:v>6.166666666666667</c:v>
                </c:pt>
                <c:pt idx="36">
                  <c:v>7.8999999999999995</c:v>
                </c:pt>
                <c:pt idx="37">
                  <c:v>20</c:v>
                </c:pt>
                <c:pt idx="38">
                  <c:v>8.9666666666666668</c:v>
                </c:pt>
                <c:pt idx="39">
                  <c:v>21.466666666666669</c:v>
                </c:pt>
                <c:pt idx="40">
                  <c:v>11.399999999999999</c:v>
                </c:pt>
                <c:pt idx="41">
                  <c:v>10.799999999999999</c:v>
                </c:pt>
                <c:pt idx="42">
                  <c:v>16.066666666666666</c:v>
                </c:pt>
                <c:pt idx="43">
                  <c:v>10.166666666666666</c:v>
                </c:pt>
                <c:pt idx="44">
                  <c:v>15.033333333333333</c:v>
                </c:pt>
                <c:pt idx="45">
                  <c:v>13.200000000000001</c:v>
                </c:pt>
                <c:pt idx="46">
                  <c:v>11.233333333333334</c:v>
                </c:pt>
                <c:pt idx="47">
                  <c:v>8.6333333333333346</c:v>
                </c:pt>
                <c:pt idx="48">
                  <c:v>13.4</c:v>
                </c:pt>
                <c:pt idx="49">
                  <c:v>22.733333333333334</c:v>
                </c:pt>
                <c:pt idx="50">
                  <c:v>19</c:v>
                </c:pt>
                <c:pt idx="51">
                  <c:v>14.033333333333333</c:v>
                </c:pt>
                <c:pt idx="52">
                  <c:v>15</c:v>
                </c:pt>
                <c:pt idx="53">
                  <c:v>13.4</c:v>
                </c:pt>
                <c:pt idx="54">
                  <c:v>1.4333333333333329</c:v>
                </c:pt>
                <c:pt idx="55">
                  <c:v>10.166666666666666</c:v>
                </c:pt>
                <c:pt idx="56">
                  <c:v>14.566666666666668</c:v>
                </c:pt>
                <c:pt idx="57">
                  <c:v>14.266666666666667</c:v>
                </c:pt>
                <c:pt idx="58">
                  <c:v>15.233333333333334</c:v>
                </c:pt>
                <c:pt idx="59">
                  <c:v>13.666666666666666</c:v>
                </c:pt>
                <c:pt idx="60">
                  <c:v>18.933333333333334</c:v>
                </c:pt>
                <c:pt idx="61">
                  <c:v>8.7999999999999989</c:v>
                </c:pt>
                <c:pt idx="62">
                  <c:v>19.333333333333332</c:v>
                </c:pt>
                <c:pt idx="63">
                  <c:v>12.233333333333334</c:v>
                </c:pt>
                <c:pt idx="64">
                  <c:v>10.6</c:v>
                </c:pt>
                <c:pt idx="65">
                  <c:v>15.4</c:v>
                </c:pt>
                <c:pt idx="66">
                  <c:v>10.633333333333333</c:v>
                </c:pt>
                <c:pt idx="67">
                  <c:v>11.133333333333335</c:v>
                </c:pt>
                <c:pt idx="68">
                  <c:v>9.6</c:v>
                </c:pt>
                <c:pt idx="69">
                  <c:v>9.1333333333333329</c:v>
                </c:pt>
                <c:pt idx="70">
                  <c:v>12.666666666666666</c:v>
                </c:pt>
                <c:pt idx="71">
                  <c:v>16.533333333333335</c:v>
                </c:pt>
                <c:pt idx="72">
                  <c:v>15.5</c:v>
                </c:pt>
                <c:pt idx="73">
                  <c:v>13.533333333333333</c:v>
                </c:pt>
                <c:pt idx="74">
                  <c:v>8.8333333333333339</c:v>
                </c:pt>
                <c:pt idx="75">
                  <c:v>13.266666666666666</c:v>
                </c:pt>
                <c:pt idx="76">
                  <c:v>17.033333333333331</c:v>
                </c:pt>
                <c:pt idx="77">
                  <c:v>10.1</c:v>
                </c:pt>
                <c:pt idx="78">
                  <c:v>17.033333333333335</c:v>
                </c:pt>
                <c:pt idx="79">
                  <c:v>16.433333333333334</c:v>
                </c:pt>
                <c:pt idx="80">
                  <c:v>9.8666666666666654</c:v>
                </c:pt>
                <c:pt idx="81">
                  <c:v>10.200000000000001</c:v>
                </c:pt>
                <c:pt idx="82">
                  <c:v>15</c:v>
                </c:pt>
                <c:pt idx="83">
                  <c:v>7.9333333333333327</c:v>
                </c:pt>
                <c:pt idx="84">
                  <c:v>11.633333333333335</c:v>
                </c:pt>
                <c:pt idx="85">
                  <c:v>10.866666666666667</c:v>
                </c:pt>
                <c:pt idx="86">
                  <c:v>13.366666666666667</c:v>
                </c:pt>
                <c:pt idx="87">
                  <c:v>11.166666666666666</c:v>
                </c:pt>
                <c:pt idx="88">
                  <c:v>10.9</c:v>
                </c:pt>
                <c:pt idx="89">
                  <c:v>10.666666666666666</c:v>
                </c:pt>
                <c:pt idx="90">
                  <c:v>8.6</c:v>
                </c:pt>
                <c:pt idx="91">
                  <c:v>12.466666666666667</c:v>
                </c:pt>
                <c:pt idx="92">
                  <c:v>11.366666666666667</c:v>
                </c:pt>
                <c:pt idx="93">
                  <c:v>14.166666666666666</c:v>
                </c:pt>
                <c:pt idx="94">
                  <c:v>14.5</c:v>
                </c:pt>
                <c:pt idx="95">
                  <c:v>8.0333333333333332</c:v>
                </c:pt>
                <c:pt idx="96">
                  <c:v>7.8</c:v>
                </c:pt>
                <c:pt idx="97">
                  <c:v>3.8666666666666667</c:v>
                </c:pt>
                <c:pt idx="98">
                  <c:v>15.133333333333335</c:v>
                </c:pt>
                <c:pt idx="99">
                  <c:v>17.633333333333333</c:v>
                </c:pt>
                <c:pt idx="100">
                  <c:v>7.666666666666667</c:v>
                </c:pt>
                <c:pt idx="101">
                  <c:v>19.933333333333334</c:v>
                </c:pt>
                <c:pt idx="102">
                  <c:v>11.5</c:v>
                </c:pt>
                <c:pt idx="103">
                  <c:v>11.666666666666666</c:v>
                </c:pt>
                <c:pt idx="104">
                  <c:v>10.166666666666666</c:v>
                </c:pt>
                <c:pt idx="105">
                  <c:v>22.2</c:v>
                </c:pt>
                <c:pt idx="106">
                  <c:v>12.766666666666666</c:v>
                </c:pt>
                <c:pt idx="107">
                  <c:v>12.200000000000001</c:v>
                </c:pt>
                <c:pt idx="108">
                  <c:v>19.333333333333332</c:v>
                </c:pt>
                <c:pt idx="109">
                  <c:v>14.866666666666667</c:v>
                </c:pt>
                <c:pt idx="110">
                  <c:v>17.2</c:v>
                </c:pt>
                <c:pt idx="111">
                  <c:v>12.533333333333333</c:v>
                </c:pt>
                <c:pt idx="112">
                  <c:v>8.7666666666666675</c:v>
                </c:pt>
                <c:pt idx="113">
                  <c:v>15.6</c:v>
                </c:pt>
                <c:pt idx="114">
                  <c:v>9.9</c:v>
                </c:pt>
                <c:pt idx="115">
                  <c:v>10.766666666666666</c:v>
                </c:pt>
                <c:pt idx="116">
                  <c:v>23.033333333333331</c:v>
                </c:pt>
                <c:pt idx="117">
                  <c:v>18.166666666666668</c:v>
                </c:pt>
                <c:pt idx="118">
                  <c:v>18.633333333333333</c:v>
                </c:pt>
                <c:pt idx="119">
                  <c:v>8.7000000000000011</c:v>
                </c:pt>
                <c:pt idx="120">
                  <c:v>23.433333333333334</c:v>
                </c:pt>
                <c:pt idx="121">
                  <c:v>15.566666666666668</c:v>
                </c:pt>
                <c:pt idx="122">
                  <c:v>15.699999999999998</c:v>
                </c:pt>
                <c:pt idx="123">
                  <c:v>17.766666666666666</c:v>
                </c:pt>
                <c:pt idx="124">
                  <c:v>19.333333333333332</c:v>
                </c:pt>
                <c:pt idx="125">
                  <c:v>17.766666666666666</c:v>
                </c:pt>
                <c:pt idx="126">
                  <c:v>10.533333333333333</c:v>
                </c:pt>
                <c:pt idx="127">
                  <c:v>9.3666666666666671</c:v>
                </c:pt>
                <c:pt idx="128">
                  <c:v>13.299999999999999</c:v>
                </c:pt>
                <c:pt idx="129">
                  <c:v>11.6</c:v>
                </c:pt>
                <c:pt idx="130">
                  <c:v>23.366666666666671</c:v>
                </c:pt>
                <c:pt idx="131">
                  <c:v>15.299999999999999</c:v>
                </c:pt>
                <c:pt idx="132">
                  <c:v>5.4666666666666659</c:v>
                </c:pt>
                <c:pt idx="133">
                  <c:v>16.433333333333334</c:v>
                </c:pt>
                <c:pt idx="134">
                  <c:v>20.900000000000002</c:v>
                </c:pt>
                <c:pt idx="135">
                  <c:v>20.733333333333334</c:v>
                </c:pt>
                <c:pt idx="136">
                  <c:v>12.533333333333333</c:v>
                </c:pt>
                <c:pt idx="137">
                  <c:v>12.466666666666667</c:v>
                </c:pt>
                <c:pt idx="138">
                  <c:v>16.333333333333332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BA-4BA5-840B-6D0DBFFD5BD2}"/>
            </c:ext>
          </c:extLst>
        </c:ser>
        <c:ser>
          <c:idx val="12"/>
          <c:order val="1"/>
          <c:tx>
            <c:strRef>
              <c:f>STCWINTTEMP!$M$1</c:f>
              <c:strCache>
                <c:ptCount val="1"/>
                <c:pt idx="0">
                  <c:v>5 Yr Dec-Feb</c:v>
                </c:pt>
              </c:strCache>
            </c:strRef>
          </c:tx>
          <c:spPr>
            <a:ln>
              <a:solidFill>
                <a:srgbClr val="FF0000"/>
              </a:solidFill>
              <a:prstDash val="dash"/>
            </a:ln>
          </c:spPr>
          <c:marker>
            <c:spPr>
              <a:ln>
                <a:noFill/>
              </a:ln>
            </c:spPr>
          </c:marker>
          <c:cat>
            <c:numRef>
              <c:f>STCWINTTEMP!$A$2:$A$140</c:f>
              <c:numCache>
                <c:formatCode>General</c:formatCode>
                <c:ptCount val="139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  <c:pt idx="133">
                  <c:v>2015</c:v>
                </c:pt>
                <c:pt idx="134">
                  <c:v>2016</c:v>
                </c:pt>
                <c:pt idx="135">
                  <c:v>2017</c:v>
                </c:pt>
                <c:pt idx="136">
                  <c:v>2018</c:v>
                </c:pt>
                <c:pt idx="137">
                  <c:v>2019</c:v>
                </c:pt>
                <c:pt idx="138">
                  <c:v>2020</c:v>
                </c:pt>
              </c:numCache>
            </c:numRef>
          </c:cat>
          <c:val>
            <c:numRef>
              <c:f>STCWINTTEMP!$M$3:$M$140</c:f>
              <c:numCache>
                <c:formatCode>General</c:formatCode>
                <c:ptCount val="138"/>
                <c:pt idx="3" formatCode="0.00">
                  <c:v>7.160000000000001</c:v>
                </c:pt>
                <c:pt idx="4" formatCode="0.00">
                  <c:v>6.5333333333333332</c:v>
                </c:pt>
                <c:pt idx="5" formatCode="0.00">
                  <c:v>7.8</c:v>
                </c:pt>
                <c:pt idx="6" formatCode="0.00">
                  <c:v>10.139999999999999</c:v>
                </c:pt>
                <c:pt idx="7" formatCode="0.00">
                  <c:v>11.34</c:v>
                </c:pt>
                <c:pt idx="8" formatCode="0.00">
                  <c:v>14.606666666666666</c:v>
                </c:pt>
                <c:pt idx="9" formatCode="0.00">
                  <c:v>15.219999999999999</c:v>
                </c:pt>
                <c:pt idx="10" formatCode="0.00">
                  <c:v>14.293333333333333</c:v>
                </c:pt>
                <c:pt idx="11" formatCode="0.00">
                  <c:v>13.653333333333331</c:v>
                </c:pt>
                <c:pt idx="12" formatCode="0.00">
                  <c:v>13.106666666666666</c:v>
                </c:pt>
                <c:pt idx="13" formatCode="0.00">
                  <c:v>12.273333333333333</c:v>
                </c:pt>
                <c:pt idx="14" formatCode="0.00">
                  <c:v>13.386666666666667</c:v>
                </c:pt>
                <c:pt idx="15" formatCode="0.00">
                  <c:v>12.919999999999998</c:v>
                </c:pt>
                <c:pt idx="16" formatCode="0.00">
                  <c:v>13.393333333333334</c:v>
                </c:pt>
                <c:pt idx="17" formatCode="0.00">
                  <c:v>13.24</c:v>
                </c:pt>
                <c:pt idx="18" formatCode="0.00">
                  <c:v>13.833333333333332</c:v>
                </c:pt>
                <c:pt idx="19" formatCode="0.00">
                  <c:v>13.353333333333333</c:v>
                </c:pt>
                <c:pt idx="20" formatCode="0.00">
                  <c:v>13.62</c:v>
                </c:pt>
                <c:pt idx="21" formatCode="0.00">
                  <c:v>12.979999999999999</c:v>
                </c:pt>
                <c:pt idx="22" formatCode="0.00">
                  <c:v>13.580000000000002</c:v>
                </c:pt>
                <c:pt idx="23" formatCode="0.00">
                  <c:v>12.613333333333333</c:v>
                </c:pt>
                <c:pt idx="24" formatCode="0.00">
                  <c:v>14.12</c:v>
                </c:pt>
                <c:pt idx="25" formatCode="0.00">
                  <c:v>15.113333333333333</c:v>
                </c:pt>
                <c:pt idx="26" formatCode="0.00">
                  <c:v>15.026666666666667</c:v>
                </c:pt>
                <c:pt idx="27" formatCode="0.00">
                  <c:v>14.5</c:v>
                </c:pt>
                <c:pt idx="28" formatCode="0.00">
                  <c:v>13.833333333333334</c:v>
                </c:pt>
                <c:pt idx="29" formatCode="0.00">
                  <c:v>12.88</c:v>
                </c:pt>
                <c:pt idx="30" formatCode="0.00">
                  <c:v>13.406666666666666</c:v>
                </c:pt>
                <c:pt idx="31" formatCode="0.00">
                  <c:v>14.126666666666669</c:v>
                </c:pt>
                <c:pt idx="32" formatCode="0.00">
                  <c:v>13.586666666666668</c:v>
                </c:pt>
                <c:pt idx="33" formatCode="0.00">
                  <c:v>13.080000000000002</c:v>
                </c:pt>
                <c:pt idx="34" formatCode="0.00">
                  <c:v>11.76</c:v>
                </c:pt>
                <c:pt idx="35" formatCode="0.00">
                  <c:v>12.206666666666667</c:v>
                </c:pt>
                <c:pt idx="36" formatCode="0.00">
                  <c:v>11</c:v>
                </c:pt>
                <c:pt idx="37" formatCode="0.00">
                  <c:v>12.9</c:v>
                </c:pt>
                <c:pt idx="38" formatCode="0.00">
                  <c:v>13.946666666666667</c:v>
                </c:pt>
                <c:pt idx="39" formatCode="0.00">
                  <c:v>14.526666666666667</c:v>
                </c:pt>
                <c:pt idx="40" formatCode="0.00">
                  <c:v>13.74</c:v>
                </c:pt>
                <c:pt idx="41" formatCode="0.00">
                  <c:v>13.98</c:v>
                </c:pt>
                <c:pt idx="42" formatCode="0.00">
                  <c:v>12.693333333333332</c:v>
                </c:pt>
                <c:pt idx="43" formatCode="0.00">
                  <c:v>13.053333333333333</c:v>
                </c:pt>
                <c:pt idx="44" formatCode="0.00">
                  <c:v>13.14</c:v>
                </c:pt>
                <c:pt idx="45" formatCode="0.00">
                  <c:v>11.653333333333332</c:v>
                </c:pt>
                <c:pt idx="46" formatCode="0.00">
                  <c:v>12.3</c:v>
                </c:pt>
                <c:pt idx="47" formatCode="0.00">
                  <c:v>13.84</c:v>
                </c:pt>
                <c:pt idx="48" formatCode="0.00">
                  <c:v>15</c:v>
                </c:pt>
                <c:pt idx="49" formatCode="0.00">
                  <c:v>15.559999999999999</c:v>
                </c:pt>
                <c:pt idx="50" formatCode="0.00">
                  <c:v>16.833333333333336</c:v>
                </c:pt>
                <c:pt idx="51" formatCode="0.00">
                  <c:v>16.833333333333336</c:v>
                </c:pt>
                <c:pt idx="52" formatCode="0.00">
                  <c:v>12.573333333333332</c:v>
                </c:pt>
                <c:pt idx="53" formatCode="0.00">
                  <c:v>10.806666666666665</c:v>
                </c:pt>
                <c:pt idx="54" formatCode="0.00">
                  <c:v>10.913333333333334</c:v>
                </c:pt>
                <c:pt idx="55" formatCode="0.00">
                  <c:v>10.766666666666667</c:v>
                </c:pt>
                <c:pt idx="56" formatCode="0.00">
                  <c:v>11.133333333333335</c:v>
                </c:pt>
                <c:pt idx="57" formatCode="0.00">
                  <c:v>13.580000000000002</c:v>
                </c:pt>
                <c:pt idx="58" formatCode="0.00">
                  <c:v>15.333333333333334</c:v>
                </c:pt>
                <c:pt idx="59" formatCode="0.00">
                  <c:v>14.179999999999998</c:v>
                </c:pt>
                <c:pt idx="60" formatCode="0.00">
                  <c:v>15.193333333333332</c:v>
                </c:pt>
                <c:pt idx="61" formatCode="0.00">
                  <c:v>14.593333333333334</c:v>
                </c:pt>
                <c:pt idx="62" formatCode="0.00">
                  <c:v>13.979999999999999</c:v>
                </c:pt>
                <c:pt idx="63" formatCode="0.00">
                  <c:v>13.273333333333335</c:v>
                </c:pt>
                <c:pt idx="64" formatCode="0.00">
                  <c:v>13.639999999999997</c:v>
                </c:pt>
                <c:pt idx="65" formatCode="0.00">
                  <c:v>12</c:v>
                </c:pt>
                <c:pt idx="66" formatCode="0.00">
                  <c:v>11.473333333333333</c:v>
                </c:pt>
                <c:pt idx="67" formatCode="0.00">
                  <c:v>11.18</c:v>
                </c:pt>
                <c:pt idx="68" formatCode="0.00">
                  <c:v>10.633333333333333</c:v>
                </c:pt>
                <c:pt idx="69" formatCode="0.00">
                  <c:v>11.813333333333333</c:v>
                </c:pt>
                <c:pt idx="70" formatCode="0.00">
                  <c:v>12.686666666666667</c:v>
                </c:pt>
                <c:pt idx="71" formatCode="0.00">
                  <c:v>13.473333333333333</c:v>
                </c:pt>
                <c:pt idx="72" formatCode="0.00">
                  <c:v>13.413333333333332</c:v>
                </c:pt>
                <c:pt idx="73" formatCode="0.00">
                  <c:v>13.533333333333331</c:v>
                </c:pt>
                <c:pt idx="74" formatCode="0.00">
                  <c:v>13.633333333333331</c:v>
                </c:pt>
                <c:pt idx="75" formatCode="0.00">
                  <c:v>12.553333333333333</c:v>
                </c:pt>
                <c:pt idx="76" formatCode="0.00">
                  <c:v>13.253333333333334</c:v>
                </c:pt>
                <c:pt idx="77" formatCode="0.00">
                  <c:v>14.773333333333335</c:v>
                </c:pt>
                <c:pt idx="78" formatCode="0.00">
                  <c:v>14.093333333333334</c:v>
                </c:pt>
                <c:pt idx="79" formatCode="0.00">
                  <c:v>12.726666666666667</c:v>
                </c:pt>
                <c:pt idx="80" formatCode="0.00">
                  <c:v>13.706666666666667</c:v>
                </c:pt>
                <c:pt idx="81" formatCode="0.00">
                  <c:v>11.886666666666667</c:v>
                </c:pt>
                <c:pt idx="82" formatCode="0.00">
                  <c:v>10.926666666666666</c:v>
                </c:pt>
                <c:pt idx="83" formatCode="0.00">
                  <c:v>11.126666666666667</c:v>
                </c:pt>
                <c:pt idx="84" formatCode="0.00">
                  <c:v>11.760000000000002</c:v>
                </c:pt>
                <c:pt idx="85" formatCode="0.00">
                  <c:v>10.993333333333332</c:v>
                </c:pt>
                <c:pt idx="86" formatCode="0.00">
                  <c:v>11.586666666666666</c:v>
                </c:pt>
                <c:pt idx="87" formatCode="0.00">
                  <c:v>11.393333333333333</c:v>
                </c:pt>
                <c:pt idx="88" formatCode="0.00">
                  <c:v>10.94</c:v>
                </c:pt>
                <c:pt idx="89" formatCode="0.00">
                  <c:v>10.760000000000002</c:v>
                </c:pt>
                <c:pt idx="90" formatCode="0.00">
                  <c:v>10.8</c:v>
                </c:pt>
                <c:pt idx="91" formatCode="0.00">
                  <c:v>11.453333333333333</c:v>
                </c:pt>
                <c:pt idx="92" formatCode="0.00">
                  <c:v>12.22</c:v>
                </c:pt>
                <c:pt idx="93" formatCode="0.00">
                  <c:v>12.106666666666666</c:v>
                </c:pt>
                <c:pt idx="94" formatCode="0.00">
                  <c:v>11.173333333333332</c:v>
                </c:pt>
                <c:pt idx="95" formatCode="0.00">
                  <c:v>9.673333333333332</c:v>
                </c:pt>
                <c:pt idx="96" formatCode="0.00">
                  <c:v>9.8666666666666654</c:v>
                </c:pt>
                <c:pt idx="97" formatCode="0.00">
                  <c:v>10.493333333333334</c:v>
                </c:pt>
                <c:pt idx="98" formatCode="0.00">
                  <c:v>10.42</c:v>
                </c:pt>
                <c:pt idx="99" formatCode="0.00">
                  <c:v>12.846666666666668</c:v>
                </c:pt>
                <c:pt idx="100" formatCode="0.00">
                  <c:v>14.373333333333331</c:v>
                </c:pt>
                <c:pt idx="101" formatCode="0.00">
                  <c:v>13.680000000000001</c:v>
                </c:pt>
                <c:pt idx="102" formatCode="0.00">
                  <c:v>12.186666666666666</c:v>
                </c:pt>
                <c:pt idx="103" formatCode="0.00">
                  <c:v>15.093333333333334</c:v>
                </c:pt>
                <c:pt idx="104" formatCode="0.00">
                  <c:v>13.66</c:v>
                </c:pt>
                <c:pt idx="105" formatCode="0.00">
                  <c:v>13.8</c:v>
                </c:pt>
                <c:pt idx="106" formatCode="0.00">
                  <c:v>15.333333333333334</c:v>
                </c:pt>
                <c:pt idx="107" formatCode="0.00">
                  <c:v>16.273333333333333</c:v>
                </c:pt>
                <c:pt idx="108" formatCode="0.00">
                  <c:v>15.273333333333332</c:v>
                </c:pt>
                <c:pt idx="109" formatCode="0.00">
                  <c:v>15.226666666666665</c:v>
                </c:pt>
                <c:pt idx="110" formatCode="0.00">
                  <c:v>14.540000000000001</c:v>
                </c:pt>
                <c:pt idx="111" formatCode="0.00">
                  <c:v>13.793333333333331</c:v>
                </c:pt>
                <c:pt idx="112" formatCode="0.00">
                  <c:v>12.8</c:v>
                </c:pt>
                <c:pt idx="113" formatCode="0.00">
                  <c:v>11.513333333333332</c:v>
                </c:pt>
                <c:pt idx="114" formatCode="0.00">
                  <c:v>13.613333333333333</c:v>
                </c:pt>
                <c:pt idx="115" formatCode="0.00">
                  <c:v>15.493333333333334</c:v>
                </c:pt>
                <c:pt idx="116" formatCode="0.00">
                  <c:v>16.100000000000001</c:v>
                </c:pt>
                <c:pt idx="117" formatCode="0.00">
                  <c:v>15.86</c:v>
                </c:pt>
                <c:pt idx="118" formatCode="0.00">
                  <c:v>18.393333333333334</c:v>
                </c:pt>
                <c:pt idx="119" formatCode="0.00">
                  <c:v>16.899999999999999</c:v>
                </c:pt>
                <c:pt idx="120" formatCode="0.00">
                  <c:v>16.406666666666666</c:v>
                </c:pt>
                <c:pt idx="121" formatCode="0.00">
                  <c:v>16.233333333333331</c:v>
                </c:pt>
                <c:pt idx="122" formatCode="0.00">
                  <c:v>18.36</c:v>
                </c:pt>
                <c:pt idx="123" formatCode="0.00">
                  <c:v>17.226666666666667</c:v>
                </c:pt>
                <c:pt idx="124" formatCode="0.00">
                  <c:v>16.22</c:v>
                </c:pt>
                <c:pt idx="125" formatCode="0.00">
                  <c:v>14.95333333333333</c:v>
                </c:pt>
                <c:pt idx="126" formatCode="0.00">
                  <c:v>14.059999999999999</c:v>
                </c:pt>
                <c:pt idx="127" formatCode="0.00">
                  <c:v>12.513333333333332</c:v>
                </c:pt>
                <c:pt idx="128" formatCode="0.00">
                  <c:v>13.633333333333335</c:v>
                </c:pt>
                <c:pt idx="129" formatCode="0.00">
                  <c:v>14.586666666666668</c:v>
                </c:pt>
                <c:pt idx="130" formatCode="0.00">
                  <c:v>13.806666666666667</c:v>
                </c:pt>
                <c:pt idx="131" formatCode="0.00">
                  <c:v>14.433333333333334</c:v>
                </c:pt>
                <c:pt idx="132" formatCode="0.00">
                  <c:v>16.293333333333337</c:v>
                </c:pt>
                <c:pt idx="133" formatCode="0.00">
                  <c:v>15.766666666666669</c:v>
                </c:pt>
                <c:pt idx="134" formatCode="0.00">
                  <c:v>15.213333333333333</c:v>
                </c:pt>
                <c:pt idx="135" formatCode="0.00">
                  <c:v>16.613333333333337</c:v>
                </c:pt>
                <c:pt idx="136" formatCode="0.00">
                  <c:v>16.593333333333334</c:v>
                </c:pt>
                <c:pt idx="137" formatCode="0.00">
                  <c:v>15.516666666666666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BA-4BA5-840B-6D0DBFFD5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82016"/>
        <c:axId val="155052288"/>
      </c:lineChart>
      <c:dateAx>
        <c:axId val="15618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Ending Year 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52288"/>
        <c:crosses val="autoZero"/>
        <c:auto val="0"/>
        <c:lblOffset val="100"/>
        <c:baseTimeUnit val="days"/>
        <c:majorUnit val="5"/>
        <c:majorTimeUnit val="days"/>
      </c:dateAx>
      <c:valAx>
        <c:axId val="155052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Average Temperature  (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Calibri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F)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18201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St. Cloud Avg Nov-Mar Temperatures (1881-2020)</a:t>
            </a:r>
          </a:p>
        </c:rich>
      </c:tx>
      <c:layout>
        <c:manualLayout>
          <c:xMode val="edge"/>
          <c:yMode val="edge"/>
          <c:x val="0.22287405423295695"/>
          <c:y val="3.266331658291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143702993051653"/>
          <c:y val="0.17839195979899497"/>
          <c:w val="0.69648143706572829"/>
          <c:h val="0.62562814070351758"/>
        </c:manualLayout>
      </c:layout>
      <c:lineChart>
        <c:grouping val="standard"/>
        <c:varyColors val="0"/>
        <c:ser>
          <c:idx val="0"/>
          <c:order val="0"/>
          <c:tx>
            <c:strRef>
              <c:f>STCWINTTEMP!$J$1</c:f>
              <c:strCache>
                <c:ptCount val="1"/>
                <c:pt idx="0">
                  <c:v>Nov-Mar Avg</c:v>
                </c:pt>
              </c:strCache>
            </c:strRef>
          </c:tx>
          <c:marker>
            <c:symbol val="none"/>
          </c:marker>
          <c:cat>
            <c:numRef>
              <c:f>STCWINTTEMP!$A$2:$A$134</c:f>
              <c:numCache>
                <c:formatCode>General</c:formatCode>
                <c:ptCount val="133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</c:numCache>
            </c:numRef>
          </c:cat>
          <c:val>
            <c:numRef>
              <c:f>STCWINTTEMP!$J$2:$J$140</c:f>
              <c:numCache>
                <c:formatCode>0.00</c:formatCode>
                <c:ptCount val="139"/>
                <c:pt idx="0">
                  <c:v>25.6</c:v>
                </c:pt>
                <c:pt idx="1">
                  <c:v>17.119999999999997</c:v>
                </c:pt>
                <c:pt idx="2">
                  <c:v>16.020000000000003</c:v>
                </c:pt>
                <c:pt idx="3">
                  <c:v>12.88</c:v>
                </c:pt>
                <c:pt idx="4">
                  <c:v>17.919999999999998</c:v>
                </c:pt>
                <c:pt idx="5">
                  <c:v>10.7</c:v>
                </c:pt>
                <c:pt idx="6">
                  <c:v>11.6</c:v>
                </c:pt>
                <c:pt idx="7">
                  <c:v>22.78</c:v>
                </c:pt>
                <c:pt idx="8">
                  <c:v>19.62</c:v>
                </c:pt>
                <c:pt idx="9">
                  <c:v>22.1</c:v>
                </c:pt>
                <c:pt idx="10">
                  <c:v>21.04</c:v>
                </c:pt>
                <c:pt idx="11">
                  <c:v>14.959999999999999</c:v>
                </c:pt>
                <c:pt idx="12">
                  <c:v>18.919999999999998</c:v>
                </c:pt>
                <c:pt idx="13">
                  <c:v>17.720000000000002</c:v>
                </c:pt>
                <c:pt idx="14">
                  <c:v>18.96</c:v>
                </c:pt>
                <c:pt idx="15">
                  <c:v>15.960000000000003</c:v>
                </c:pt>
                <c:pt idx="16">
                  <c:v>19.3</c:v>
                </c:pt>
                <c:pt idx="17">
                  <c:v>13.84</c:v>
                </c:pt>
                <c:pt idx="18">
                  <c:v>21.860000000000003</c:v>
                </c:pt>
                <c:pt idx="19">
                  <c:v>20.54</c:v>
                </c:pt>
                <c:pt idx="20">
                  <c:v>23.34</c:v>
                </c:pt>
                <c:pt idx="21">
                  <c:v>20.32</c:v>
                </c:pt>
                <c:pt idx="22">
                  <c:v>18.060000000000002</c:v>
                </c:pt>
                <c:pt idx="23">
                  <c:v>21.9</c:v>
                </c:pt>
                <c:pt idx="24">
                  <c:v>21.52</c:v>
                </c:pt>
                <c:pt idx="25">
                  <c:v>18.98</c:v>
                </c:pt>
                <c:pt idx="26">
                  <c:v>23.939999999999998</c:v>
                </c:pt>
                <c:pt idx="27">
                  <c:v>22.059999999999995</c:v>
                </c:pt>
                <c:pt idx="28">
                  <c:v>22.499999999999996</c:v>
                </c:pt>
                <c:pt idx="29">
                  <c:v>21</c:v>
                </c:pt>
                <c:pt idx="30">
                  <c:v>13.76</c:v>
                </c:pt>
                <c:pt idx="31">
                  <c:v>20.32</c:v>
                </c:pt>
                <c:pt idx="32">
                  <c:v>24.3</c:v>
                </c:pt>
                <c:pt idx="33">
                  <c:v>21.659999999999997</c:v>
                </c:pt>
                <c:pt idx="34">
                  <c:v>18.52</c:v>
                </c:pt>
                <c:pt idx="35">
                  <c:v>15.780000000000001</c:v>
                </c:pt>
                <c:pt idx="36">
                  <c:v>19.52</c:v>
                </c:pt>
                <c:pt idx="37">
                  <c:v>24.56</c:v>
                </c:pt>
                <c:pt idx="38">
                  <c:v>17.72</c:v>
                </c:pt>
                <c:pt idx="39">
                  <c:v>24.56</c:v>
                </c:pt>
                <c:pt idx="40">
                  <c:v>17.32</c:v>
                </c:pt>
                <c:pt idx="41">
                  <c:v>17.259999999999998</c:v>
                </c:pt>
                <c:pt idx="42">
                  <c:v>22.540000000000003</c:v>
                </c:pt>
                <c:pt idx="43">
                  <c:v>18.360000000000003</c:v>
                </c:pt>
                <c:pt idx="44">
                  <c:v>19.419999999999998</c:v>
                </c:pt>
                <c:pt idx="45">
                  <c:v>19.139999999999997</c:v>
                </c:pt>
                <c:pt idx="46">
                  <c:v>17.580000000000002</c:v>
                </c:pt>
                <c:pt idx="47">
                  <c:v>18.100000000000001</c:v>
                </c:pt>
                <c:pt idx="48">
                  <c:v>18.880000000000003</c:v>
                </c:pt>
                <c:pt idx="49">
                  <c:v>25.880000000000003</c:v>
                </c:pt>
                <c:pt idx="50">
                  <c:v>22.359999999999996</c:v>
                </c:pt>
                <c:pt idx="51">
                  <c:v>19.68</c:v>
                </c:pt>
                <c:pt idx="52">
                  <c:v>19.399999999999999</c:v>
                </c:pt>
                <c:pt idx="53">
                  <c:v>21.44</c:v>
                </c:pt>
                <c:pt idx="54">
                  <c:v>10.940000000000001</c:v>
                </c:pt>
                <c:pt idx="55">
                  <c:v>16.259999999999998</c:v>
                </c:pt>
                <c:pt idx="56">
                  <c:v>21.740000000000002</c:v>
                </c:pt>
                <c:pt idx="57">
                  <c:v>19.920000000000002</c:v>
                </c:pt>
                <c:pt idx="58">
                  <c:v>20.260000000000002</c:v>
                </c:pt>
                <c:pt idx="59">
                  <c:v>17.72</c:v>
                </c:pt>
                <c:pt idx="60">
                  <c:v>24.6</c:v>
                </c:pt>
                <c:pt idx="61">
                  <c:v>14.8</c:v>
                </c:pt>
                <c:pt idx="62">
                  <c:v>21.4</c:v>
                </c:pt>
                <c:pt idx="63">
                  <c:v>21.18</c:v>
                </c:pt>
                <c:pt idx="64">
                  <c:v>19.399999999999999</c:v>
                </c:pt>
                <c:pt idx="65">
                  <c:v>20.58</c:v>
                </c:pt>
                <c:pt idx="66">
                  <c:v>15.62</c:v>
                </c:pt>
                <c:pt idx="67">
                  <c:v>18.060000000000002</c:v>
                </c:pt>
                <c:pt idx="68">
                  <c:v>16.899999999999999</c:v>
                </c:pt>
                <c:pt idx="69">
                  <c:v>13.9</c:v>
                </c:pt>
                <c:pt idx="70">
                  <c:v>16.54</c:v>
                </c:pt>
                <c:pt idx="71">
                  <c:v>21.84</c:v>
                </c:pt>
                <c:pt idx="72">
                  <c:v>21.26</c:v>
                </c:pt>
                <c:pt idx="73">
                  <c:v>19.380000000000003</c:v>
                </c:pt>
                <c:pt idx="74">
                  <c:v>14.080000000000002</c:v>
                </c:pt>
                <c:pt idx="75">
                  <c:v>19.32</c:v>
                </c:pt>
                <c:pt idx="76">
                  <c:v>22.32</c:v>
                </c:pt>
                <c:pt idx="77">
                  <c:v>18.759999999999998</c:v>
                </c:pt>
                <c:pt idx="78">
                  <c:v>18.2</c:v>
                </c:pt>
                <c:pt idx="79">
                  <c:v>22.919999999999998</c:v>
                </c:pt>
                <c:pt idx="80">
                  <c:v>17.2</c:v>
                </c:pt>
                <c:pt idx="81">
                  <c:v>19.8</c:v>
                </c:pt>
                <c:pt idx="82">
                  <c:v>20.619999999999997</c:v>
                </c:pt>
                <c:pt idx="83">
                  <c:v>14.1</c:v>
                </c:pt>
                <c:pt idx="84">
                  <c:v>19.48</c:v>
                </c:pt>
                <c:pt idx="85">
                  <c:v>17.079999999999998</c:v>
                </c:pt>
                <c:pt idx="86">
                  <c:v>21.259999999999998</c:v>
                </c:pt>
                <c:pt idx="87">
                  <c:v>17.32</c:v>
                </c:pt>
                <c:pt idx="88">
                  <c:v>17.119999999999997</c:v>
                </c:pt>
                <c:pt idx="89">
                  <c:v>17.22</c:v>
                </c:pt>
                <c:pt idx="90">
                  <c:v>16.119999999999997</c:v>
                </c:pt>
                <c:pt idx="91">
                  <c:v>20.9</c:v>
                </c:pt>
                <c:pt idx="92">
                  <c:v>18.160000000000004</c:v>
                </c:pt>
                <c:pt idx="93">
                  <c:v>18.52</c:v>
                </c:pt>
                <c:pt idx="94">
                  <c:v>20.260000000000002</c:v>
                </c:pt>
                <c:pt idx="95">
                  <c:v>16.419999999999998</c:v>
                </c:pt>
                <c:pt idx="96">
                  <c:v>15.719999999999999</c:v>
                </c:pt>
                <c:pt idx="97">
                  <c:v>12.7</c:v>
                </c:pt>
                <c:pt idx="98">
                  <c:v>19.46</c:v>
                </c:pt>
                <c:pt idx="99">
                  <c:v>24.359999999999996</c:v>
                </c:pt>
                <c:pt idx="100">
                  <c:v>16.580000000000002</c:v>
                </c:pt>
                <c:pt idx="101">
                  <c:v>23.32</c:v>
                </c:pt>
                <c:pt idx="102">
                  <c:v>17.880000000000003</c:v>
                </c:pt>
                <c:pt idx="103">
                  <c:v>19.759999999999998</c:v>
                </c:pt>
                <c:pt idx="104">
                  <c:v>16.440000000000001</c:v>
                </c:pt>
                <c:pt idx="105">
                  <c:v>25.599999999999998</c:v>
                </c:pt>
                <c:pt idx="106">
                  <c:v>20.759999999999998</c:v>
                </c:pt>
                <c:pt idx="107">
                  <c:v>17.860000000000003</c:v>
                </c:pt>
                <c:pt idx="108">
                  <c:v>23.020000000000003</c:v>
                </c:pt>
                <c:pt idx="109">
                  <c:v>21.939999999999998</c:v>
                </c:pt>
                <c:pt idx="110">
                  <c:v>20.939999999999998</c:v>
                </c:pt>
                <c:pt idx="111">
                  <c:v>18.46</c:v>
                </c:pt>
                <c:pt idx="112">
                  <c:v>16.939999999999998</c:v>
                </c:pt>
                <c:pt idx="113">
                  <c:v>22.380000000000003</c:v>
                </c:pt>
                <c:pt idx="114">
                  <c:v>14.9</c:v>
                </c:pt>
                <c:pt idx="115">
                  <c:v>15.98</c:v>
                </c:pt>
                <c:pt idx="116">
                  <c:v>24.959999999999997</c:v>
                </c:pt>
                <c:pt idx="117">
                  <c:v>23.98</c:v>
                </c:pt>
                <c:pt idx="118">
                  <c:v>26.160000000000004</c:v>
                </c:pt>
                <c:pt idx="119">
                  <c:v>15.66</c:v>
                </c:pt>
                <c:pt idx="120">
                  <c:v>26.139999999999997</c:v>
                </c:pt>
                <c:pt idx="121">
                  <c:v>20.740000000000002</c:v>
                </c:pt>
                <c:pt idx="122">
                  <c:v>21.58</c:v>
                </c:pt>
                <c:pt idx="123">
                  <c:v>23.4</c:v>
                </c:pt>
                <c:pt idx="124">
                  <c:v>24.68</c:v>
                </c:pt>
                <c:pt idx="125">
                  <c:v>24.080000000000002</c:v>
                </c:pt>
                <c:pt idx="126">
                  <c:v>17.48</c:v>
                </c:pt>
                <c:pt idx="127">
                  <c:v>17.5</c:v>
                </c:pt>
                <c:pt idx="128">
                  <c:v>23.360000000000003</c:v>
                </c:pt>
                <c:pt idx="129">
                  <c:v>18.32</c:v>
                </c:pt>
                <c:pt idx="130">
                  <c:v>29.619999999999997</c:v>
                </c:pt>
                <c:pt idx="131">
                  <c:v>20.139999999999997</c:v>
                </c:pt>
                <c:pt idx="132">
                  <c:v>13.540000000000001</c:v>
                </c:pt>
                <c:pt idx="133">
                  <c:v>20.919999999999998</c:v>
                </c:pt>
                <c:pt idx="134" formatCode="General">
                  <c:v>27.82</c:v>
                </c:pt>
                <c:pt idx="135" formatCode="General">
                  <c:v>26.559999999999995</c:v>
                </c:pt>
                <c:pt idx="136" formatCode="General">
                  <c:v>19.160000000000004</c:v>
                </c:pt>
                <c:pt idx="137" formatCode="General">
                  <c:v>20.78</c:v>
                </c:pt>
                <c:pt idx="138" formatCode="General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F-4C40-B0DC-4928D0422C86}"/>
            </c:ext>
          </c:extLst>
        </c:ser>
        <c:ser>
          <c:idx val="1"/>
          <c:order val="1"/>
          <c:tx>
            <c:strRef>
              <c:f>STCWINTTEMP!$N$1</c:f>
              <c:strCache>
                <c:ptCount val="1"/>
                <c:pt idx="0">
                  <c:v>10 yr Nov-Mar</c:v>
                </c:pt>
              </c:strCache>
            </c:strRef>
          </c:tx>
          <c:marker>
            <c:symbol val="none"/>
          </c:marker>
          <c:cat>
            <c:numRef>
              <c:f>STCWINTTEMP!$A$2:$A$134</c:f>
              <c:numCache>
                <c:formatCode>General</c:formatCode>
                <c:ptCount val="133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</c:numCache>
            </c:numRef>
          </c:cat>
          <c:val>
            <c:numRef>
              <c:f>STCWINTTEMP!$N$2:$N$140</c:f>
              <c:numCache>
                <c:formatCode>General</c:formatCode>
                <c:ptCount val="139"/>
                <c:pt idx="9" formatCode="0.00">
                  <c:v>17.634</c:v>
                </c:pt>
                <c:pt idx="10" formatCode="0.00">
                  <c:v>17.177999999999997</c:v>
                </c:pt>
                <c:pt idx="11" formatCode="0.00">
                  <c:v>16.962</c:v>
                </c:pt>
                <c:pt idx="12" formatCode="0.00">
                  <c:v>17.251999999999999</c:v>
                </c:pt>
                <c:pt idx="13" formatCode="0.00">
                  <c:v>17.735999999999997</c:v>
                </c:pt>
                <c:pt idx="14" formatCode="0.00">
                  <c:v>17.84</c:v>
                </c:pt>
                <c:pt idx="15" formatCode="0.00">
                  <c:v>18.366</c:v>
                </c:pt>
                <c:pt idx="16" formatCode="0.00">
                  <c:v>19.136000000000003</c:v>
                </c:pt>
                <c:pt idx="17" formatCode="0.00">
                  <c:v>18.242000000000001</c:v>
                </c:pt>
                <c:pt idx="18" formatCode="0.00">
                  <c:v>18.466000000000001</c:v>
                </c:pt>
                <c:pt idx="19" formatCode="0.00">
                  <c:v>18.309999999999999</c:v>
                </c:pt>
                <c:pt idx="20" formatCode="0.00">
                  <c:v>18.54</c:v>
                </c:pt>
                <c:pt idx="21" formatCode="0.00">
                  <c:v>19.076000000000001</c:v>
                </c:pt>
                <c:pt idx="22" formatCode="0.00">
                  <c:v>18.990000000000002</c:v>
                </c:pt>
                <c:pt idx="23" formatCode="0.00">
                  <c:v>19.408000000000001</c:v>
                </c:pt>
                <c:pt idx="24" formatCode="0.00">
                  <c:v>19.664000000000001</c:v>
                </c:pt>
                <c:pt idx="25" formatCode="0.00">
                  <c:v>19.966000000000001</c:v>
                </c:pt>
                <c:pt idx="26" formatCode="0.00">
                  <c:v>20.43</c:v>
                </c:pt>
                <c:pt idx="27" formatCode="0.00">
                  <c:v>21.252000000000002</c:v>
                </c:pt>
                <c:pt idx="28" formatCode="0.00">
                  <c:v>21.315999999999999</c:v>
                </c:pt>
                <c:pt idx="29" formatCode="0.00">
                  <c:v>21.362000000000002</c:v>
                </c:pt>
                <c:pt idx="30" formatCode="0.00">
                  <c:v>20.404</c:v>
                </c:pt>
                <c:pt idx="31" formatCode="0.00">
                  <c:v>20.404</c:v>
                </c:pt>
                <c:pt idx="32" formatCode="0.00">
                  <c:v>21.027999999999999</c:v>
                </c:pt>
                <c:pt idx="33" formatCode="0.00">
                  <c:v>21.003999999999998</c:v>
                </c:pt>
                <c:pt idx="34" formatCode="0.00">
                  <c:v>20.704000000000001</c:v>
                </c:pt>
                <c:pt idx="35" formatCode="0.00">
                  <c:v>20.384</c:v>
                </c:pt>
                <c:pt idx="36" formatCode="0.00">
                  <c:v>19.942</c:v>
                </c:pt>
                <c:pt idx="37" formatCode="0.00">
                  <c:v>20.192</c:v>
                </c:pt>
                <c:pt idx="38" formatCode="0.00">
                  <c:v>19.713999999999999</c:v>
                </c:pt>
                <c:pt idx="39" formatCode="0.00">
                  <c:v>20.07</c:v>
                </c:pt>
                <c:pt idx="40" formatCode="0.00">
                  <c:v>20.425999999999998</c:v>
                </c:pt>
                <c:pt idx="41" formatCode="0.00">
                  <c:v>20.119999999999997</c:v>
                </c:pt>
                <c:pt idx="42" formatCode="0.00">
                  <c:v>19.943999999999996</c:v>
                </c:pt>
                <c:pt idx="43" formatCode="0.00">
                  <c:v>19.613999999999997</c:v>
                </c:pt>
                <c:pt idx="44" formatCode="0.00">
                  <c:v>19.704000000000001</c:v>
                </c:pt>
                <c:pt idx="45" formatCode="0.00">
                  <c:v>20.04</c:v>
                </c:pt>
                <c:pt idx="46" formatCode="0.00">
                  <c:v>19.845999999999997</c:v>
                </c:pt>
                <c:pt idx="47" formatCode="0.00">
                  <c:v>19.2</c:v>
                </c:pt>
                <c:pt idx="48" formatCode="0.00">
                  <c:v>19.315999999999999</c:v>
                </c:pt>
                <c:pt idx="49" formatCode="0.00">
                  <c:v>19.448</c:v>
                </c:pt>
                <c:pt idx="50" formatCode="0.00">
                  <c:v>19.951999999999998</c:v>
                </c:pt>
                <c:pt idx="51" formatCode="0.00">
                  <c:v>20.193999999999999</c:v>
                </c:pt>
                <c:pt idx="52" formatCode="0.00">
                  <c:v>19.88</c:v>
                </c:pt>
                <c:pt idx="53" formatCode="0.00">
                  <c:v>20.187999999999999</c:v>
                </c:pt>
                <c:pt idx="54" formatCode="0.00">
                  <c:v>19.34</c:v>
                </c:pt>
                <c:pt idx="55" formatCode="0.00">
                  <c:v>19.052</c:v>
                </c:pt>
                <c:pt idx="56" formatCode="0.00">
                  <c:v>19.468</c:v>
                </c:pt>
                <c:pt idx="57" formatCode="0.00">
                  <c:v>19.649999999999999</c:v>
                </c:pt>
                <c:pt idx="58" formatCode="0.00">
                  <c:v>19.788</c:v>
                </c:pt>
                <c:pt idx="59" formatCode="0.00">
                  <c:v>18.972000000000001</c:v>
                </c:pt>
                <c:pt idx="60" formatCode="0.00">
                  <c:v>19.195999999999998</c:v>
                </c:pt>
                <c:pt idx="61" formatCode="0.00">
                  <c:v>18.708000000000002</c:v>
                </c:pt>
                <c:pt idx="62" formatCode="0.00">
                  <c:v>18.908000000000001</c:v>
                </c:pt>
                <c:pt idx="63" formatCode="0.00">
                  <c:v>18.882000000000001</c:v>
                </c:pt>
                <c:pt idx="64" formatCode="0.00">
                  <c:v>19.728000000000002</c:v>
                </c:pt>
                <c:pt idx="65" formatCode="0.00">
                  <c:v>20.160000000000004</c:v>
                </c:pt>
                <c:pt idx="66" formatCode="0.00">
                  <c:v>19.548000000000002</c:v>
                </c:pt>
                <c:pt idx="67" formatCode="0.00">
                  <c:v>19.362000000000002</c:v>
                </c:pt>
                <c:pt idx="68" formatCode="0.00">
                  <c:v>19.026000000000003</c:v>
                </c:pt>
                <c:pt idx="69" formatCode="0.00">
                  <c:v>18.643999999999998</c:v>
                </c:pt>
                <c:pt idx="70" formatCode="0.00">
                  <c:v>17.838000000000001</c:v>
                </c:pt>
                <c:pt idx="71" formatCode="0.00">
                  <c:v>18.542000000000002</c:v>
                </c:pt>
                <c:pt idx="72" formatCode="0.00">
                  <c:v>18.527999999999999</c:v>
                </c:pt>
                <c:pt idx="73" formatCode="0.00">
                  <c:v>18.347999999999999</c:v>
                </c:pt>
                <c:pt idx="74" formatCode="0.00">
                  <c:v>17.815999999999999</c:v>
                </c:pt>
                <c:pt idx="75" formatCode="0.00">
                  <c:v>17.690000000000005</c:v>
                </c:pt>
                <c:pt idx="76" formatCode="0.00">
                  <c:v>18.360000000000003</c:v>
                </c:pt>
                <c:pt idx="77" formatCode="0.00">
                  <c:v>18.43</c:v>
                </c:pt>
                <c:pt idx="78" formatCode="0.00">
                  <c:v>18.559999999999999</c:v>
                </c:pt>
                <c:pt idx="79" formatCode="0.00">
                  <c:v>19.461999999999996</c:v>
                </c:pt>
                <c:pt idx="80" formatCode="0.00">
                  <c:v>19.527999999999995</c:v>
                </c:pt>
                <c:pt idx="81" formatCode="0.00">
                  <c:v>19.323999999999995</c:v>
                </c:pt>
                <c:pt idx="82" formatCode="0.00">
                  <c:v>19.260000000000002</c:v>
                </c:pt>
                <c:pt idx="83" formatCode="0.00">
                  <c:v>18.732000000000003</c:v>
                </c:pt>
                <c:pt idx="84" formatCode="0.00">
                  <c:v>19.271999999999998</c:v>
                </c:pt>
                <c:pt idx="85" formatCode="0.00">
                  <c:v>19.047999999999995</c:v>
                </c:pt>
                <c:pt idx="86" formatCode="0.00">
                  <c:v>18.941999999999997</c:v>
                </c:pt>
                <c:pt idx="87" formatCode="0.00">
                  <c:v>18.797999999999995</c:v>
                </c:pt>
                <c:pt idx="88" formatCode="0.00">
                  <c:v>18.689999999999998</c:v>
                </c:pt>
                <c:pt idx="89" formatCode="0.00">
                  <c:v>18.119999999999997</c:v>
                </c:pt>
                <c:pt idx="90" formatCode="0.00">
                  <c:v>18.012</c:v>
                </c:pt>
                <c:pt idx="91" formatCode="0.00">
                  <c:v>18.122</c:v>
                </c:pt>
                <c:pt idx="92" formatCode="0.00">
                  <c:v>17.875999999999998</c:v>
                </c:pt>
                <c:pt idx="93" formatCode="0.00">
                  <c:v>18.318000000000001</c:v>
                </c:pt>
                <c:pt idx="94" formatCode="0.00">
                  <c:v>18.396000000000001</c:v>
                </c:pt>
                <c:pt idx="95" formatCode="0.00">
                  <c:v>18.329999999999998</c:v>
                </c:pt>
                <c:pt idx="96" formatCode="0.00">
                  <c:v>17.776</c:v>
                </c:pt>
                <c:pt idx="97" formatCode="0.00">
                  <c:v>17.313999999999997</c:v>
                </c:pt>
                <c:pt idx="98" formatCode="0.00">
                  <c:v>17.547999999999998</c:v>
                </c:pt>
                <c:pt idx="99" formatCode="0.00">
                  <c:v>18.262</c:v>
                </c:pt>
                <c:pt idx="100" formatCode="0.00">
                  <c:v>18.308</c:v>
                </c:pt>
                <c:pt idx="101" formatCode="0.00">
                  <c:v>18.55</c:v>
                </c:pt>
                <c:pt idx="102" formatCode="0.00">
                  <c:v>18.521999999999998</c:v>
                </c:pt>
                <c:pt idx="103" formatCode="0.00">
                  <c:v>18.645999999999997</c:v>
                </c:pt>
                <c:pt idx="104" formatCode="0.00">
                  <c:v>18.263999999999999</c:v>
                </c:pt>
                <c:pt idx="105" formatCode="0.00">
                  <c:v>19.181999999999995</c:v>
                </c:pt>
                <c:pt idx="106" formatCode="0.00">
                  <c:v>19.685999999999996</c:v>
                </c:pt>
                <c:pt idx="107" formatCode="0.00">
                  <c:v>20.201999999999998</c:v>
                </c:pt>
                <c:pt idx="108" formatCode="0.00">
                  <c:v>20.558</c:v>
                </c:pt>
                <c:pt idx="109" formatCode="0.00">
                  <c:v>20.316000000000003</c:v>
                </c:pt>
                <c:pt idx="110" formatCode="0.00">
                  <c:v>20.752000000000002</c:v>
                </c:pt>
                <c:pt idx="111" formatCode="0.00">
                  <c:v>20.265999999999998</c:v>
                </c:pt>
                <c:pt idx="112" formatCode="0.00">
                  <c:v>20.172000000000001</c:v>
                </c:pt>
                <c:pt idx="113" formatCode="0.00">
                  <c:v>20.434000000000001</c:v>
                </c:pt>
                <c:pt idx="114" formatCode="0.00">
                  <c:v>20.28</c:v>
                </c:pt>
                <c:pt idx="115" formatCode="0.00">
                  <c:v>19.318000000000001</c:v>
                </c:pt>
                <c:pt idx="116" formatCode="0.00">
                  <c:v>19.738</c:v>
                </c:pt>
                <c:pt idx="117" formatCode="0.00">
                  <c:v>20.350000000000001</c:v>
                </c:pt>
                <c:pt idx="118" formatCode="0.00">
                  <c:v>20.663999999999998</c:v>
                </c:pt>
                <c:pt idx="119" formatCode="0.00">
                  <c:v>20.035999999999998</c:v>
                </c:pt>
                <c:pt idx="120" formatCode="0.00">
                  <c:v>20.555999999999997</c:v>
                </c:pt>
                <c:pt idx="121" formatCode="0.00">
                  <c:v>20.783999999999999</c:v>
                </c:pt>
                <c:pt idx="122" formatCode="0.00">
                  <c:v>21.248000000000001</c:v>
                </c:pt>
                <c:pt idx="123" formatCode="0.00">
                  <c:v>21.35</c:v>
                </c:pt>
                <c:pt idx="124" formatCode="0.00">
                  <c:v>22.327999999999999</c:v>
                </c:pt>
                <c:pt idx="125" formatCode="0.00">
                  <c:v>23.137999999999998</c:v>
                </c:pt>
                <c:pt idx="126" formatCode="0.00">
                  <c:v>22.39</c:v>
                </c:pt>
                <c:pt idx="127" formatCode="0.00">
                  <c:v>21.742000000000001</c:v>
                </c:pt>
                <c:pt idx="128" formatCode="0.00">
                  <c:v>21.462000000000003</c:v>
                </c:pt>
                <c:pt idx="129" formatCode="0.00">
                  <c:v>21.728000000000002</c:v>
                </c:pt>
                <c:pt idx="130" formatCode="0.00">
                  <c:v>22.076000000000001</c:v>
                </c:pt>
                <c:pt idx="131" formatCode="0.00">
                  <c:v>22.015999999999998</c:v>
                </c:pt>
                <c:pt idx="132" formatCode="0.00">
                  <c:v>21.211999999999996</c:v>
                </c:pt>
                <c:pt idx="133" formatCode="0.00">
                  <c:v>20.963999999999999</c:v>
                </c:pt>
                <c:pt idx="134" formatCode="0.00">
                  <c:v>21.277999999999999</c:v>
                </c:pt>
                <c:pt idx="135" formatCode="0.00">
                  <c:v>21.526</c:v>
                </c:pt>
                <c:pt idx="136" formatCode="0.00">
                  <c:v>21.693999999999999</c:v>
                </c:pt>
                <c:pt idx="137" formatCode="0.00">
                  <c:v>22.022000000000002</c:v>
                </c:pt>
                <c:pt idx="138" formatCode="0.00">
                  <c:v>21.886000000000003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8F-4C40-B0DC-4928D0422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184064"/>
        <c:axId val="155056320"/>
      </c:lineChart>
      <c:catAx>
        <c:axId val="1561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Ending Year</a:t>
                </a:r>
              </a:p>
            </c:rich>
          </c:tx>
          <c:layout>
            <c:manualLayout>
              <c:xMode val="edge"/>
              <c:yMode val="edge"/>
              <c:x val="0.40029356301136843"/>
              <c:y val="0.904522613065326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5505632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55056320"/>
        <c:scaling>
          <c:orientation val="minMax"/>
          <c:min val="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 (F)</a:t>
                </a:r>
              </a:p>
            </c:rich>
          </c:tx>
          <c:layout>
            <c:manualLayout>
              <c:xMode val="edge"/>
              <c:yMode val="edge"/>
              <c:x val="2.3460410557184751E-2"/>
              <c:y val="0.35678391959798994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1561840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404753657992158"/>
          <c:y val="0.43718592964824121"/>
          <c:w val="0.16422302783999509"/>
          <c:h val="0.10804020100502509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St. Cloud Oct-Apr</a:t>
            </a:r>
            <a:r>
              <a:rPr lang="en-US" baseline="0"/>
              <a:t> Average Temp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STCWINTTEMP!$K$1</c:f>
              <c:strCache>
                <c:ptCount val="1"/>
                <c:pt idx="0">
                  <c:v>Oct-Apr Avg</c:v>
                </c:pt>
              </c:strCache>
            </c:strRef>
          </c:tx>
          <c:marker>
            <c:symbol val="none"/>
          </c:marker>
          <c:cat>
            <c:numRef>
              <c:f>STCWINTTEMP!$A$2:$A$134</c:f>
              <c:numCache>
                <c:formatCode>General</c:formatCode>
                <c:ptCount val="133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  <c:pt idx="131">
                  <c:v>2013</c:v>
                </c:pt>
                <c:pt idx="132">
                  <c:v>2014</c:v>
                </c:pt>
              </c:numCache>
            </c:numRef>
          </c:cat>
          <c:val>
            <c:numRef>
              <c:f>STCWINTTEMP!$K$2:$K$140</c:f>
              <c:numCache>
                <c:formatCode>0.0</c:formatCode>
                <c:ptCount val="139"/>
                <c:pt idx="0">
                  <c:v>31.342857142857138</c:v>
                </c:pt>
                <c:pt idx="1">
                  <c:v>25.814285714285713</c:v>
                </c:pt>
                <c:pt idx="2">
                  <c:v>23.428571428571427</c:v>
                </c:pt>
                <c:pt idx="3">
                  <c:v>22.1</c:v>
                </c:pt>
                <c:pt idx="4">
                  <c:v>25.75714285714286</c:v>
                </c:pt>
                <c:pt idx="5">
                  <c:v>19.971428571428568</c:v>
                </c:pt>
                <c:pt idx="6">
                  <c:v>19.3</c:v>
                </c:pt>
                <c:pt idx="7">
                  <c:v>29.414285714285711</c:v>
                </c:pt>
                <c:pt idx="8">
                  <c:v>26.842857142857138</c:v>
                </c:pt>
                <c:pt idx="9">
                  <c:v>28.957142857142856</c:v>
                </c:pt>
                <c:pt idx="10">
                  <c:v>27.44285714285714</c:v>
                </c:pt>
                <c:pt idx="11">
                  <c:v>23.214285714285715</c:v>
                </c:pt>
                <c:pt idx="12">
                  <c:v>26.728571428571428</c:v>
                </c:pt>
                <c:pt idx="13">
                  <c:v>26.314285714285713</c:v>
                </c:pt>
                <c:pt idx="14">
                  <c:v>25.271428571428576</c:v>
                </c:pt>
                <c:pt idx="15">
                  <c:v>23.12857142857143</c:v>
                </c:pt>
                <c:pt idx="16">
                  <c:v>27.128571428571433</c:v>
                </c:pt>
                <c:pt idx="17">
                  <c:v>22.657142857142862</c:v>
                </c:pt>
                <c:pt idx="18">
                  <c:v>29.928571428571427</c:v>
                </c:pt>
                <c:pt idx="19">
                  <c:v>29.957142857142856</c:v>
                </c:pt>
                <c:pt idx="20">
                  <c:v>30.471428571428568</c:v>
                </c:pt>
                <c:pt idx="21">
                  <c:v>27.714285714285715</c:v>
                </c:pt>
                <c:pt idx="22">
                  <c:v>25.642857142857142</c:v>
                </c:pt>
                <c:pt idx="23">
                  <c:v>28.699999999999996</c:v>
                </c:pt>
                <c:pt idx="24">
                  <c:v>28.928571428571423</c:v>
                </c:pt>
                <c:pt idx="25">
                  <c:v>25.300000000000004</c:v>
                </c:pt>
                <c:pt idx="26">
                  <c:v>30.714285714285712</c:v>
                </c:pt>
                <c:pt idx="27">
                  <c:v>28.114285714285717</c:v>
                </c:pt>
                <c:pt idx="28">
                  <c:v>29.9</c:v>
                </c:pt>
                <c:pt idx="29">
                  <c:v>28.971428571428572</c:v>
                </c:pt>
                <c:pt idx="30">
                  <c:v>23</c:v>
                </c:pt>
                <c:pt idx="31">
                  <c:v>28.857142857142858</c:v>
                </c:pt>
                <c:pt idx="32">
                  <c:v>30.071428571428573</c:v>
                </c:pt>
                <c:pt idx="33">
                  <c:v>31.071428571428573</c:v>
                </c:pt>
                <c:pt idx="34">
                  <c:v>26.471428571428572</c:v>
                </c:pt>
                <c:pt idx="35">
                  <c:v>23.728571428571424</c:v>
                </c:pt>
                <c:pt idx="36">
                  <c:v>25.74285714285714</c:v>
                </c:pt>
                <c:pt idx="37">
                  <c:v>31.085714285714289</c:v>
                </c:pt>
                <c:pt idx="38">
                  <c:v>24.042857142857144</c:v>
                </c:pt>
                <c:pt idx="39">
                  <c:v>31.914285714285715</c:v>
                </c:pt>
                <c:pt idx="40">
                  <c:v>25.814285714285713</c:v>
                </c:pt>
                <c:pt idx="41">
                  <c:v>25.5</c:v>
                </c:pt>
                <c:pt idx="42">
                  <c:v>28.585714285714285</c:v>
                </c:pt>
                <c:pt idx="43">
                  <c:v>27.900000000000002</c:v>
                </c:pt>
                <c:pt idx="44">
                  <c:v>25.057142857142857</c:v>
                </c:pt>
                <c:pt idx="45">
                  <c:v>26.185714285714283</c:v>
                </c:pt>
                <c:pt idx="46">
                  <c:v>24.699999999999996</c:v>
                </c:pt>
                <c:pt idx="47">
                  <c:v>26.014285714285712</c:v>
                </c:pt>
                <c:pt idx="48">
                  <c:v>26.942857142857147</c:v>
                </c:pt>
                <c:pt idx="49">
                  <c:v>31.642857142857142</c:v>
                </c:pt>
                <c:pt idx="50">
                  <c:v>29.542857142857144</c:v>
                </c:pt>
                <c:pt idx="51">
                  <c:v>26.342857142857149</c:v>
                </c:pt>
                <c:pt idx="52">
                  <c:v>26.471428571428572</c:v>
                </c:pt>
                <c:pt idx="53">
                  <c:v>28.557142857142857</c:v>
                </c:pt>
                <c:pt idx="54">
                  <c:v>19.728571428571428</c:v>
                </c:pt>
                <c:pt idx="55">
                  <c:v>23.971428571428572</c:v>
                </c:pt>
                <c:pt idx="56">
                  <c:v>28.442857142857143</c:v>
                </c:pt>
                <c:pt idx="57">
                  <c:v>27.914285714285715</c:v>
                </c:pt>
                <c:pt idx="58">
                  <c:v>26.814285714285713</c:v>
                </c:pt>
                <c:pt idx="59">
                  <c:v>27.057142857142853</c:v>
                </c:pt>
                <c:pt idx="60">
                  <c:v>31.25714285714286</c:v>
                </c:pt>
                <c:pt idx="61">
                  <c:v>23.042857142857141</c:v>
                </c:pt>
                <c:pt idx="62">
                  <c:v>27.571428571428573</c:v>
                </c:pt>
                <c:pt idx="63">
                  <c:v>27.557142857142853</c:v>
                </c:pt>
                <c:pt idx="64">
                  <c:v>26.971428571428568</c:v>
                </c:pt>
                <c:pt idx="65">
                  <c:v>27.114285714285717</c:v>
                </c:pt>
                <c:pt idx="66">
                  <c:v>25.900000000000002</c:v>
                </c:pt>
                <c:pt idx="67">
                  <c:v>26.199999999999996</c:v>
                </c:pt>
                <c:pt idx="68">
                  <c:v>23.871428571428574</c:v>
                </c:pt>
                <c:pt idx="69">
                  <c:v>22.7</c:v>
                </c:pt>
                <c:pt idx="70">
                  <c:v>24.942857142857147</c:v>
                </c:pt>
                <c:pt idx="71">
                  <c:v>27.128571428571433</c:v>
                </c:pt>
                <c:pt idx="72">
                  <c:v>28.857142857142858</c:v>
                </c:pt>
                <c:pt idx="73">
                  <c:v>27.400000000000002</c:v>
                </c:pt>
                <c:pt idx="74">
                  <c:v>22.400000000000002</c:v>
                </c:pt>
                <c:pt idx="75">
                  <c:v>27.357142857142858</c:v>
                </c:pt>
                <c:pt idx="76">
                  <c:v>28.942857142857143</c:v>
                </c:pt>
                <c:pt idx="77">
                  <c:v>26.5</c:v>
                </c:pt>
                <c:pt idx="78">
                  <c:v>24.914285714285711</c:v>
                </c:pt>
                <c:pt idx="79">
                  <c:v>28.542857142857144</c:v>
                </c:pt>
                <c:pt idx="80">
                  <c:v>24.928571428571427</c:v>
                </c:pt>
                <c:pt idx="81">
                  <c:v>27.800000000000004</c:v>
                </c:pt>
                <c:pt idx="82">
                  <c:v>29.228571428571428</c:v>
                </c:pt>
                <c:pt idx="83">
                  <c:v>22.62857142857143</c:v>
                </c:pt>
                <c:pt idx="84">
                  <c:v>26.457142857142856</c:v>
                </c:pt>
                <c:pt idx="85">
                  <c:v>24.742857142857144</c:v>
                </c:pt>
                <c:pt idx="86">
                  <c:v>28.157142857142855</c:v>
                </c:pt>
                <c:pt idx="87">
                  <c:v>25.828571428571429</c:v>
                </c:pt>
                <c:pt idx="88">
                  <c:v>24.371428571428567</c:v>
                </c:pt>
                <c:pt idx="89">
                  <c:v>25.285714285714288</c:v>
                </c:pt>
                <c:pt idx="90">
                  <c:v>24.285714285714285</c:v>
                </c:pt>
                <c:pt idx="91">
                  <c:v>26.942857142857147</c:v>
                </c:pt>
                <c:pt idx="92">
                  <c:v>26.599999999999998</c:v>
                </c:pt>
                <c:pt idx="93">
                  <c:v>25.099999999999998</c:v>
                </c:pt>
                <c:pt idx="94">
                  <c:v>28.214285714285715</c:v>
                </c:pt>
                <c:pt idx="95">
                  <c:v>24.728571428571428</c:v>
                </c:pt>
                <c:pt idx="96">
                  <c:v>23.800000000000004</c:v>
                </c:pt>
                <c:pt idx="97">
                  <c:v>21.25714285714286</c:v>
                </c:pt>
                <c:pt idx="98">
                  <c:v>27.057142857142857</c:v>
                </c:pt>
                <c:pt idx="99">
                  <c:v>30.099999999999998</c:v>
                </c:pt>
                <c:pt idx="100">
                  <c:v>24.157142857142855</c:v>
                </c:pt>
                <c:pt idx="101">
                  <c:v>29.24285714285714</c:v>
                </c:pt>
                <c:pt idx="102">
                  <c:v>25.900000000000002</c:v>
                </c:pt>
                <c:pt idx="103">
                  <c:v>28.12857142857143</c:v>
                </c:pt>
                <c:pt idx="104">
                  <c:v>24.871428571428574</c:v>
                </c:pt>
                <c:pt idx="105">
                  <c:v>32.142857142857139</c:v>
                </c:pt>
                <c:pt idx="106">
                  <c:v>27.157142857142855</c:v>
                </c:pt>
                <c:pt idx="107">
                  <c:v>24.657142857142855</c:v>
                </c:pt>
                <c:pt idx="108">
                  <c:v>29.342857142857145</c:v>
                </c:pt>
                <c:pt idx="109">
                  <c:v>28.585714285714282</c:v>
                </c:pt>
                <c:pt idx="110">
                  <c:v>27.12857142857143</c:v>
                </c:pt>
                <c:pt idx="111">
                  <c:v>25.400000000000002</c:v>
                </c:pt>
                <c:pt idx="112">
                  <c:v>24.414285714285715</c:v>
                </c:pt>
                <c:pt idx="113">
                  <c:v>28.657142857142862</c:v>
                </c:pt>
                <c:pt idx="114">
                  <c:v>22.5</c:v>
                </c:pt>
                <c:pt idx="115">
                  <c:v>23.828571428571429</c:v>
                </c:pt>
                <c:pt idx="116">
                  <c:v>31.585714285714289</c:v>
                </c:pt>
                <c:pt idx="117">
                  <c:v>30.685714285714287</c:v>
                </c:pt>
                <c:pt idx="118">
                  <c:v>31.385714285714283</c:v>
                </c:pt>
                <c:pt idx="119">
                  <c:v>24.428571428571427</c:v>
                </c:pt>
                <c:pt idx="120">
                  <c:v>31.214285714285712</c:v>
                </c:pt>
                <c:pt idx="121">
                  <c:v>26.614285714285717</c:v>
                </c:pt>
                <c:pt idx="122">
                  <c:v>28.871428571428567</c:v>
                </c:pt>
                <c:pt idx="123">
                  <c:v>30.5</c:v>
                </c:pt>
                <c:pt idx="124">
                  <c:v>31.728571428571428</c:v>
                </c:pt>
                <c:pt idx="125">
                  <c:v>29.599999999999998</c:v>
                </c:pt>
                <c:pt idx="126">
                  <c:v>25.61428571428571</c:v>
                </c:pt>
                <c:pt idx="127">
                  <c:v>25.542857142857144</c:v>
                </c:pt>
                <c:pt idx="128">
                  <c:v>29.828571428571426</c:v>
                </c:pt>
                <c:pt idx="129">
                  <c:v>26.400000000000002</c:v>
                </c:pt>
                <c:pt idx="130">
                  <c:v>35.25714285714286</c:v>
                </c:pt>
                <c:pt idx="131">
                  <c:v>25.900000000000002</c:v>
                </c:pt>
                <c:pt idx="132">
                  <c:v>21.914285714285715</c:v>
                </c:pt>
                <c:pt idx="133">
                  <c:v>28.44285714285714</c:v>
                </c:pt>
                <c:pt idx="134">
                  <c:v>33.214285714285715</c:v>
                </c:pt>
                <c:pt idx="135">
                  <c:v>32.528571428571425</c:v>
                </c:pt>
                <c:pt idx="136">
                  <c:v>25.25714285714286</c:v>
                </c:pt>
                <c:pt idx="137">
                  <c:v>28.24285714285714</c:v>
                </c:pt>
                <c:pt idx="138">
                  <c:v>27.814285714285713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AC-4ABC-839B-270D38841CBF}"/>
            </c:ext>
          </c:extLst>
        </c:ser>
        <c:ser>
          <c:idx val="1"/>
          <c:order val="1"/>
          <c:tx>
            <c:strRef>
              <c:f>STCWINTTEMP!$O$1</c:f>
              <c:strCache>
                <c:ptCount val="1"/>
                <c:pt idx="0">
                  <c:v>10yr Oct-Apr</c:v>
                </c:pt>
              </c:strCache>
            </c:strRef>
          </c:tx>
          <c:marker>
            <c:symbol val="none"/>
          </c:marker>
          <c:val>
            <c:numRef>
              <c:f>STCWINTTEMP!$O$2:$O$140</c:f>
              <c:numCache>
                <c:formatCode>General</c:formatCode>
                <c:ptCount val="139"/>
                <c:pt idx="9" formatCode="0.0">
                  <c:v>25.292857142857141</c:v>
                </c:pt>
                <c:pt idx="10" formatCode="0.0">
                  <c:v>24.90285714285714</c:v>
                </c:pt>
                <c:pt idx="11" formatCode="0.0">
                  <c:v>24.642857142857139</c:v>
                </c:pt>
                <c:pt idx="12" formatCode="0.0">
                  <c:v>24.972857142857144</c:v>
                </c:pt>
                <c:pt idx="13" formatCode="0.0">
                  <c:v>25.394285714285715</c:v>
                </c:pt>
                <c:pt idx="14" formatCode="0.0">
                  <c:v>25.345714285714287</c:v>
                </c:pt>
                <c:pt idx="15" formatCode="0.0">
                  <c:v>25.661428571428569</c:v>
                </c:pt>
                <c:pt idx="16" formatCode="0.0">
                  <c:v>26.444285714285719</c:v>
                </c:pt>
                <c:pt idx="17" formatCode="0.0">
                  <c:v>25.76857142857143</c:v>
                </c:pt>
                <c:pt idx="18" formatCode="0.0">
                  <c:v>26.07714285714286</c:v>
                </c:pt>
                <c:pt idx="19" formatCode="0.0">
                  <c:v>26.177142857142861</c:v>
                </c:pt>
                <c:pt idx="20" formatCode="0.0">
                  <c:v>26.48</c:v>
                </c:pt>
                <c:pt idx="21" formatCode="0.0">
                  <c:v>26.93</c:v>
                </c:pt>
                <c:pt idx="22" formatCode="0.0">
                  <c:v>26.821428571428573</c:v>
                </c:pt>
                <c:pt idx="23" formatCode="0.0">
                  <c:v>27.060000000000002</c:v>
                </c:pt>
                <c:pt idx="24" formatCode="0.0">
                  <c:v>27.425714285714285</c:v>
                </c:pt>
                <c:pt idx="25" formatCode="0.0">
                  <c:v>27.642857142857139</c:v>
                </c:pt>
                <c:pt idx="26" formatCode="0.0">
                  <c:v>28.001428571428569</c:v>
                </c:pt>
                <c:pt idx="27" formatCode="0.0">
                  <c:v>28.547142857142852</c:v>
                </c:pt>
                <c:pt idx="28" formatCode="0.0">
                  <c:v>28.544285714285714</c:v>
                </c:pt>
                <c:pt idx="29" formatCode="0.0">
                  <c:v>28.445714285714285</c:v>
                </c:pt>
                <c:pt idx="30" formatCode="0.0">
                  <c:v>27.698571428571427</c:v>
                </c:pt>
                <c:pt idx="31" formatCode="0.0">
                  <c:v>27.812857142857144</c:v>
                </c:pt>
                <c:pt idx="32" formatCode="0.0">
                  <c:v>28.255714285714284</c:v>
                </c:pt>
                <c:pt idx="33" formatCode="0.0">
                  <c:v>28.492857142857144</c:v>
                </c:pt>
                <c:pt idx="34" formatCode="0.0">
                  <c:v>28.247142857142858</c:v>
                </c:pt>
                <c:pt idx="35" formatCode="0.0">
                  <c:v>28.089999999999996</c:v>
                </c:pt>
                <c:pt idx="36" formatCode="0.0">
                  <c:v>27.592857142857145</c:v>
                </c:pt>
                <c:pt idx="37" formatCode="0.0">
                  <c:v>27.889999999999997</c:v>
                </c:pt>
                <c:pt idx="38" formatCode="0.0">
                  <c:v>27.304285714285715</c:v>
                </c:pt>
                <c:pt idx="39" formatCode="0.0">
                  <c:v>27.598571428571425</c:v>
                </c:pt>
                <c:pt idx="40" formatCode="0.0">
                  <c:v>27.879999999999995</c:v>
                </c:pt>
                <c:pt idx="41" formatCode="0.0">
                  <c:v>27.544285714285717</c:v>
                </c:pt>
                <c:pt idx="42" formatCode="0.0">
                  <c:v>27.395714285714284</c:v>
                </c:pt>
                <c:pt idx="43" formatCode="0.0">
                  <c:v>27.078571428571429</c:v>
                </c:pt>
                <c:pt idx="44" formatCode="0.0">
                  <c:v>26.937142857142856</c:v>
                </c:pt>
                <c:pt idx="45" formatCode="0.0">
                  <c:v>27.182857142857141</c:v>
                </c:pt>
                <c:pt idx="46" formatCode="0.0">
                  <c:v>27.078571428571429</c:v>
                </c:pt>
                <c:pt idx="47" formatCode="0.0">
                  <c:v>26.571428571428573</c:v>
                </c:pt>
                <c:pt idx="48" formatCode="0.0">
                  <c:v>26.861428571428569</c:v>
                </c:pt>
                <c:pt idx="49" formatCode="0.0">
                  <c:v>26.834285714285716</c:v>
                </c:pt>
                <c:pt idx="50" formatCode="0.0">
                  <c:v>27.207142857142856</c:v>
                </c:pt>
                <c:pt idx="51" formatCode="0.0">
                  <c:v>27.291428571428572</c:v>
                </c:pt>
                <c:pt idx="52" formatCode="0.0">
                  <c:v>27.080000000000002</c:v>
                </c:pt>
                <c:pt idx="53" formatCode="0.0">
                  <c:v>27.145714285714284</c:v>
                </c:pt>
                <c:pt idx="54" formatCode="0.0">
                  <c:v>26.612857142857145</c:v>
                </c:pt>
                <c:pt idx="55" formatCode="0.0">
                  <c:v>26.39142857142857</c:v>
                </c:pt>
                <c:pt idx="56" formatCode="0.0">
                  <c:v>26.765714285714285</c:v>
                </c:pt>
                <c:pt idx="57" formatCode="0.0">
                  <c:v>26.955714285714286</c:v>
                </c:pt>
                <c:pt idx="58" formatCode="0.0">
                  <c:v>26.942857142857143</c:v>
                </c:pt>
                <c:pt idx="59" formatCode="0.0">
                  <c:v>26.484285714285715</c:v>
                </c:pt>
                <c:pt idx="60" formatCode="0.0">
                  <c:v>26.655714285714282</c:v>
                </c:pt>
                <c:pt idx="61" formatCode="0.0">
                  <c:v>26.325714285714287</c:v>
                </c:pt>
                <c:pt idx="62" formatCode="0.0">
                  <c:v>26.435714285714283</c:v>
                </c:pt>
                <c:pt idx="63" formatCode="0.0">
                  <c:v>26.335714285714289</c:v>
                </c:pt>
                <c:pt idx="64" formatCode="0.0">
                  <c:v>27.060000000000002</c:v>
                </c:pt>
                <c:pt idx="65" formatCode="0.0">
                  <c:v>27.374285714285712</c:v>
                </c:pt>
                <c:pt idx="66" formatCode="0.0">
                  <c:v>27.119999999999997</c:v>
                </c:pt>
                <c:pt idx="67" formatCode="0.0">
                  <c:v>26.948571428571434</c:v>
                </c:pt>
                <c:pt idx="68" formatCode="0.0">
                  <c:v>26.654285714285713</c:v>
                </c:pt>
                <c:pt idx="69" formatCode="0.0">
                  <c:v>26.218571428571426</c:v>
                </c:pt>
                <c:pt idx="70" formatCode="0.0">
                  <c:v>25.587142857142858</c:v>
                </c:pt>
                <c:pt idx="71" formatCode="0.0">
                  <c:v>25.995714285714278</c:v>
                </c:pt>
                <c:pt idx="72" formatCode="0.0">
                  <c:v>26.124285714285712</c:v>
                </c:pt>
                <c:pt idx="73" formatCode="0.0">
                  <c:v>26.10857142857143</c:v>
                </c:pt>
                <c:pt idx="74" formatCode="0.0">
                  <c:v>25.651428571428575</c:v>
                </c:pt>
                <c:pt idx="75" formatCode="0.0">
                  <c:v>25.675714285714285</c:v>
                </c:pt>
                <c:pt idx="76" formatCode="0.0">
                  <c:v>25.98</c:v>
                </c:pt>
                <c:pt idx="77" formatCode="0.0">
                  <c:v>26.01</c:v>
                </c:pt>
                <c:pt idx="78" formatCode="0.0">
                  <c:v>26.114285714285717</c:v>
                </c:pt>
                <c:pt idx="79" formatCode="0.0">
                  <c:v>26.698571428571434</c:v>
                </c:pt>
                <c:pt idx="80" formatCode="0.0">
                  <c:v>26.697142857142858</c:v>
                </c:pt>
                <c:pt idx="81" formatCode="0.0">
                  <c:v>26.764285714285712</c:v>
                </c:pt>
                <c:pt idx="82" formatCode="0.0">
                  <c:v>26.801428571428573</c:v>
                </c:pt>
                <c:pt idx="83" formatCode="0.0">
                  <c:v>26.324285714285715</c:v>
                </c:pt>
                <c:pt idx="84" formatCode="0.0">
                  <c:v>26.73</c:v>
                </c:pt>
                <c:pt idx="85" formatCode="0.0">
                  <c:v>26.46857142857143</c:v>
                </c:pt>
                <c:pt idx="86" formatCode="0.0">
                  <c:v>26.389999999999997</c:v>
                </c:pt>
                <c:pt idx="87" formatCode="0.0">
                  <c:v>26.322857142857139</c:v>
                </c:pt>
                <c:pt idx="88" formatCode="0.0">
                  <c:v>26.268571428571427</c:v>
                </c:pt>
                <c:pt idx="89" formatCode="0.0">
                  <c:v>25.94285714285714</c:v>
                </c:pt>
                <c:pt idx="90" formatCode="0.0">
                  <c:v>25.878571428571426</c:v>
                </c:pt>
                <c:pt idx="91" formatCode="0.0">
                  <c:v>25.792857142857137</c:v>
                </c:pt>
                <c:pt idx="92" formatCode="0.0">
                  <c:v>25.529999999999998</c:v>
                </c:pt>
                <c:pt idx="93" formatCode="0.0">
                  <c:v>25.777142857142856</c:v>
                </c:pt>
                <c:pt idx="94" formatCode="0.0">
                  <c:v>25.952857142857141</c:v>
                </c:pt>
                <c:pt idx="95" formatCode="0.0">
                  <c:v>25.951428571428572</c:v>
                </c:pt>
                <c:pt idx="96" formatCode="0.0">
                  <c:v>25.515714285714289</c:v>
                </c:pt>
                <c:pt idx="97" formatCode="0.0">
                  <c:v>25.058571428571433</c:v>
                </c:pt>
                <c:pt idx="98" formatCode="0.0">
                  <c:v>25.32714285714286</c:v>
                </c:pt>
                <c:pt idx="99" formatCode="0.0">
                  <c:v>25.80857142857143</c:v>
                </c:pt>
                <c:pt idx="100" formatCode="0.0">
                  <c:v>25.795714285714286</c:v>
                </c:pt>
                <c:pt idx="101" formatCode="0.0">
                  <c:v>26.025714285714287</c:v>
                </c:pt>
                <c:pt idx="102" formatCode="0.0">
                  <c:v>25.955714285714283</c:v>
                </c:pt>
                <c:pt idx="103" formatCode="0.0">
                  <c:v>26.258571428571422</c:v>
                </c:pt>
                <c:pt idx="104" formatCode="0.0">
                  <c:v>25.924285714285713</c:v>
                </c:pt>
                <c:pt idx="105" formatCode="0.0">
                  <c:v>26.665714285714284</c:v>
                </c:pt>
                <c:pt idx="106" formatCode="0.0">
                  <c:v>27.001428571428573</c:v>
                </c:pt>
                <c:pt idx="107" formatCode="0.0">
                  <c:v>27.341428571428573</c:v>
                </c:pt>
                <c:pt idx="108" formatCode="0.0">
                  <c:v>27.57</c:v>
                </c:pt>
                <c:pt idx="109" formatCode="0.0">
                  <c:v>27.418571428571425</c:v>
                </c:pt>
                <c:pt idx="110" formatCode="0.0">
                  <c:v>27.715714285714284</c:v>
                </c:pt>
                <c:pt idx="111" formatCode="0.0">
                  <c:v>27.331428571428567</c:v>
                </c:pt>
                <c:pt idx="112" formatCode="0.0">
                  <c:v>27.182857142857149</c:v>
                </c:pt>
                <c:pt idx="113" formatCode="0.0">
                  <c:v>27.235714285714288</c:v>
                </c:pt>
                <c:pt idx="114" formatCode="0.0">
                  <c:v>26.998571428571427</c:v>
                </c:pt>
                <c:pt idx="115" formatCode="0.0">
                  <c:v>26.167142857142856</c:v>
                </c:pt>
                <c:pt idx="116" formatCode="0.0">
                  <c:v>26.610000000000003</c:v>
                </c:pt>
                <c:pt idx="117" formatCode="0.0">
                  <c:v>27.21285714285715</c:v>
                </c:pt>
                <c:pt idx="118" formatCode="0.0">
                  <c:v>27.417142857142856</c:v>
                </c:pt>
                <c:pt idx="119" formatCode="0.0">
                  <c:v>27.001428571428573</c:v>
                </c:pt>
                <c:pt idx="120" formatCode="0.0">
                  <c:v>27.409999999999997</c:v>
                </c:pt>
                <c:pt idx="121" formatCode="0.0">
                  <c:v>27.53142857142857</c:v>
                </c:pt>
                <c:pt idx="122" formatCode="0.0">
                  <c:v>27.977142857142859</c:v>
                </c:pt>
                <c:pt idx="123" formatCode="0.0">
                  <c:v>28.161428571428569</c:v>
                </c:pt>
                <c:pt idx="124" formatCode="0.0">
                  <c:v>29.084285714285716</c:v>
                </c:pt>
                <c:pt idx="125" formatCode="0.0">
                  <c:v>29.661428571428576</c:v>
                </c:pt>
                <c:pt idx="126" formatCode="0.0">
                  <c:v>29.06428571428571</c:v>
                </c:pt>
                <c:pt idx="127" formatCode="0.0">
                  <c:v>28.55</c:v>
                </c:pt>
                <c:pt idx="128" formatCode="0.0">
                  <c:v>28.394285714285711</c:v>
                </c:pt>
                <c:pt idx="129" formatCode="0.0">
                  <c:v>28.591428571428565</c:v>
                </c:pt>
                <c:pt idx="130" formatCode="0.0">
                  <c:v>28.995714285714286</c:v>
                </c:pt>
                <c:pt idx="131" formatCode="0.0">
                  <c:v>28.924285714285709</c:v>
                </c:pt>
                <c:pt idx="132" formatCode="0.0">
                  <c:v>28.228571428571428</c:v>
                </c:pt>
                <c:pt idx="133" formatCode="0.0">
                  <c:v>28.022857142857145</c:v>
                </c:pt>
                <c:pt idx="134" formatCode="0.0">
                  <c:v>28.171428571428571</c:v>
                </c:pt>
                <c:pt idx="135" formatCode="0.0">
                  <c:v>28.464285714285715</c:v>
                </c:pt>
                <c:pt idx="136" formatCode="0.0">
                  <c:v>28.428571428571434</c:v>
                </c:pt>
                <c:pt idx="137" formatCode="0.0">
                  <c:v>28.698571428571434</c:v>
                </c:pt>
                <c:pt idx="138" formatCode="0.0">
                  <c:v>28.497142857142855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AC-4ABC-839B-270D38841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99808"/>
        <c:axId val="156551424"/>
      </c:lineChart>
      <c:catAx>
        <c:axId val="15659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Cold Season Ending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6551424"/>
        <c:crosses val="autoZero"/>
        <c:auto val="1"/>
        <c:lblAlgn val="ctr"/>
        <c:lblOffset val="100"/>
        <c:tickLblSkip val="10"/>
        <c:noMultiLvlLbl val="0"/>
      </c:catAx>
      <c:valAx>
        <c:axId val="156551424"/>
        <c:scaling>
          <c:orientation val="minMax"/>
          <c:max val="36"/>
          <c:min val="1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Temperature (°F)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56599808"/>
        <c:crosses val="autoZero"/>
        <c:crossBetween val="between"/>
        <c:majorUnit val="4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Saint Cloud Annual Temperature (1881-2018)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Annual Temperature</c:v>
          </c:tx>
          <c:marker>
            <c:symbol val="diamond"/>
            <c:size val="5"/>
          </c:marker>
          <c:cat>
            <c:numRef>
              <c:f>STCAVGTEMP!$A$2:$A$139</c:f>
              <c:numCache>
                <c:formatCode>General</c:formatCode>
                <c:ptCount val="138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</c:numCache>
            </c:numRef>
          </c:cat>
          <c:val>
            <c:numRef>
              <c:f>STCAVGTEMP!$N$2:$N$139</c:f>
              <c:numCache>
                <c:formatCode>0.00</c:formatCode>
                <c:ptCount val="138"/>
                <c:pt idx="0">
                  <c:v>43.79999999999999</c:v>
                </c:pt>
                <c:pt idx="1">
                  <c:v>44.150000000000006</c:v>
                </c:pt>
                <c:pt idx="2">
                  <c:v>40.275000000000006</c:v>
                </c:pt>
                <c:pt idx="3">
                  <c:v>38.491666666666667</c:v>
                </c:pt>
                <c:pt idx="4">
                  <c:v>40.24166666666666</c:v>
                </c:pt>
                <c:pt idx="5">
                  <c:v>39.200000000000003</c:v>
                </c:pt>
                <c:pt idx="6">
                  <c:v>39.541666666666671</c:v>
                </c:pt>
                <c:pt idx="7">
                  <c:v>38.766666666666666</c:v>
                </c:pt>
                <c:pt idx="8">
                  <c:v>43.858333333333327</c:v>
                </c:pt>
                <c:pt idx="9">
                  <c:v>42.67499999999999</c:v>
                </c:pt>
                <c:pt idx="10">
                  <c:v>43.508333333333326</c:v>
                </c:pt>
                <c:pt idx="11">
                  <c:v>41.858333333333327</c:v>
                </c:pt>
                <c:pt idx="12">
                  <c:v>40.19166666666667</c:v>
                </c:pt>
                <c:pt idx="13">
                  <c:v>44.475000000000001</c:v>
                </c:pt>
                <c:pt idx="14">
                  <c:v>40.741666666666667</c:v>
                </c:pt>
                <c:pt idx="15">
                  <c:v>40.55833333333333</c:v>
                </c:pt>
                <c:pt idx="16">
                  <c:v>40.125000000000007</c:v>
                </c:pt>
                <c:pt idx="17">
                  <c:v>42.658333333333331</c:v>
                </c:pt>
                <c:pt idx="18">
                  <c:v>41.81666666666667</c:v>
                </c:pt>
                <c:pt idx="19">
                  <c:v>45.883333333333347</c:v>
                </c:pt>
                <c:pt idx="20">
                  <c:v>44.17499999999999</c:v>
                </c:pt>
                <c:pt idx="21">
                  <c:v>44.041666666666664</c:v>
                </c:pt>
                <c:pt idx="22">
                  <c:v>42.158333333333339</c:v>
                </c:pt>
                <c:pt idx="23">
                  <c:v>41.725000000000001</c:v>
                </c:pt>
                <c:pt idx="24">
                  <c:v>42.908333333333331</c:v>
                </c:pt>
                <c:pt idx="25">
                  <c:v>43.141666666666659</c:v>
                </c:pt>
                <c:pt idx="26">
                  <c:v>41.266666666666666</c:v>
                </c:pt>
                <c:pt idx="27">
                  <c:v>44.708333333333336</c:v>
                </c:pt>
                <c:pt idx="28">
                  <c:v>42.641666666666666</c:v>
                </c:pt>
                <c:pt idx="29">
                  <c:v>44.591666666666669</c:v>
                </c:pt>
                <c:pt idx="30">
                  <c:v>43.641666666666659</c:v>
                </c:pt>
                <c:pt idx="31">
                  <c:v>41.466666666666676</c:v>
                </c:pt>
                <c:pt idx="32">
                  <c:v>44.833333333333336</c:v>
                </c:pt>
                <c:pt idx="33">
                  <c:v>43.883333333333347</c:v>
                </c:pt>
                <c:pt idx="34">
                  <c:v>43.875</c:v>
                </c:pt>
                <c:pt idx="35">
                  <c:v>41.45</c:v>
                </c:pt>
                <c:pt idx="36">
                  <c:v>39.483333333333334</c:v>
                </c:pt>
                <c:pt idx="37">
                  <c:v>44.266666666666673</c:v>
                </c:pt>
                <c:pt idx="38">
                  <c:v>43.516666666666659</c:v>
                </c:pt>
                <c:pt idx="39">
                  <c:v>42.858333333333327</c:v>
                </c:pt>
                <c:pt idx="40">
                  <c:v>46.025000000000006</c:v>
                </c:pt>
                <c:pt idx="41">
                  <c:v>43.216666666666661</c:v>
                </c:pt>
                <c:pt idx="42">
                  <c:v>42.658333333333331</c:v>
                </c:pt>
                <c:pt idx="43">
                  <c:v>40.30833333333333</c:v>
                </c:pt>
                <c:pt idx="44">
                  <c:v>42.416666666666664</c:v>
                </c:pt>
                <c:pt idx="45">
                  <c:v>41.041666666666664</c:v>
                </c:pt>
                <c:pt idx="46">
                  <c:v>40.583333333333336</c:v>
                </c:pt>
                <c:pt idx="47">
                  <c:v>42.791666666666657</c:v>
                </c:pt>
                <c:pt idx="48">
                  <c:v>39.900000000000006</c:v>
                </c:pt>
                <c:pt idx="49">
                  <c:v>43.833333333333336</c:v>
                </c:pt>
                <c:pt idx="50">
                  <c:v>47.900000000000006</c:v>
                </c:pt>
                <c:pt idx="51">
                  <c:v>42.375000000000007</c:v>
                </c:pt>
                <c:pt idx="52">
                  <c:v>43.508333333333333</c:v>
                </c:pt>
                <c:pt idx="53">
                  <c:v>44.466666666666676</c:v>
                </c:pt>
                <c:pt idx="54">
                  <c:v>42.225000000000001</c:v>
                </c:pt>
                <c:pt idx="55">
                  <c:v>40.491666666666667</c:v>
                </c:pt>
                <c:pt idx="56">
                  <c:v>41.55833333333333</c:v>
                </c:pt>
                <c:pt idx="57">
                  <c:v>44.991666666666667</c:v>
                </c:pt>
                <c:pt idx="58">
                  <c:v>44.916666666666664</c:v>
                </c:pt>
                <c:pt idx="59">
                  <c:v>40.808333333333337</c:v>
                </c:pt>
                <c:pt idx="60">
                  <c:v>43.708333333333336</c:v>
                </c:pt>
                <c:pt idx="61">
                  <c:v>42.291666666666664</c:v>
                </c:pt>
                <c:pt idx="62">
                  <c:v>40.199999999999996</c:v>
                </c:pt>
                <c:pt idx="63">
                  <c:v>42.883333333333326</c:v>
                </c:pt>
                <c:pt idx="64">
                  <c:v>39.666666666666671</c:v>
                </c:pt>
                <c:pt idx="65">
                  <c:v>42.266666666666666</c:v>
                </c:pt>
                <c:pt idx="66">
                  <c:v>42.475000000000001</c:v>
                </c:pt>
                <c:pt idx="67">
                  <c:v>41.875000000000007</c:v>
                </c:pt>
                <c:pt idx="68">
                  <c:v>42.791666666666664</c:v>
                </c:pt>
                <c:pt idx="69">
                  <c:v>38.250000000000007</c:v>
                </c:pt>
                <c:pt idx="70">
                  <c:v>38.716666666666669</c:v>
                </c:pt>
                <c:pt idx="71">
                  <c:v>42.416666666666664</c:v>
                </c:pt>
                <c:pt idx="72">
                  <c:v>43.35</c:v>
                </c:pt>
                <c:pt idx="73">
                  <c:v>42.25</c:v>
                </c:pt>
                <c:pt idx="74">
                  <c:v>41.6</c:v>
                </c:pt>
                <c:pt idx="75">
                  <c:v>41.283333333333339</c:v>
                </c:pt>
                <c:pt idx="76">
                  <c:v>41.65</c:v>
                </c:pt>
                <c:pt idx="77">
                  <c:v>42.266666666666659</c:v>
                </c:pt>
                <c:pt idx="78">
                  <c:v>42.425000000000004</c:v>
                </c:pt>
                <c:pt idx="79">
                  <c:v>41.475000000000001</c:v>
                </c:pt>
                <c:pt idx="80">
                  <c:v>42.925000000000004</c:v>
                </c:pt>
                <c:pt idx="81">
                  <c:v>41.666666666666671</c:v>
                </c:pt>
                <c:pt idx="82">
                  <c:v>43.074999999999996</c:v>
                </c:pt>
                <c:pt idx="83">
                  <c:v>42.974999999999994</c:v>
                </c:pt>
                <c:pt idx="84">
                  <c:v>40.000000000000007</c:v>
                </c:pt>
                <c:pt idx="85">
                  <c:v>40.625</c:v>
                </c:pt>
                <c:pt idx="86">
                  <c:v>40.675000000000004</c:v>
                </c:pt>
                <c:pt idx="87">
                  <c:v>42.43333333333333</c:v>
                </c:pt>
                <c:pt idx="88">
                  <c:v>41.683333333333337</c:v>
                </c:pt>
                <c:pt idx="89">
                  <c:v>41.108333333333334</c:v>
                </c:pt>
                <c:pt idx="90">
                  <c:v>41.550000000000004</c:v>
                </c:pt>
                <c:pt idx="91">
                  <c:v>38.783333333333339</c:v>
                </c:pt>
                <c:pt idx="92">
                  <c:v>43.541666666666664</c:v>
                </c:pt>
                <c:pt idx="93">
                  <c:v>40.991666666666667</c:v>
                </c:pt>
                <c:pt idx="94">
                  <c:v>40.983333333333327</c:v>
                </c:pt>
                <c:pt idx="95">
                  <c:v>41.166666666666671</c:v>
                </c:pt>
                <c:pt idx="96">
                  <c:v>42.541666666666671</c:v>
                </c:pt>
                <c:pt idx="97">
                  <c:v>40.458333333333336</c:v>
                </c:pt>
                <c:pt idx="98">
                  <c:v>39.141666666666659</c:v>
                </c:pt>
                <c:pt idx="99">
                  <c:v>41.974999999999994</c:v>
                </c:pt>
                <c:pt idx="100">
                  <c:v>44.175000000000004</c:v>
                </c:pt>
                <c:pt idx="101">
                  <c:v>40.250000000000007</c:v>
                </c:pt>
                <c:pt idx="102">
                  <c:v>42.475000000000001</c:v>
                </c:pt>
                <c:pt idx="103">
                  <c:v>42.724999999999994</c:v>
                </c:pt>
                <c:pt idx="104">
                  <c:v>40.116666666666674</c:v>
                </c:pt>
                <c:pt idx="105">
                  <c:v>42.55</c:v>
                </c:pt>
                <c:pt idx="106">
                  <c:v>46.441666666666663</c:v>
                </c:pt>
                <c:pt idx="107">
                  <c:v>43.050000000000011</c:v>
                </c:pt>
                <c:pt idx="108">
                  <c:v>41.174999999999997</c:v>
                </c:pt>
                <c:pt idx="109">
                  <c:v>43.69166666666667</c:v>
                </c:pt>
                <c:pt idx="110">
                  <c:v>43.008333333333333</c:v>
                </c:pt>
                <c:pt idx="111">
                  <c:v>41.533333333333339</c:v>
                </c:pt>
                <c:pt idx="112">
                  <c:v>39.941666666666663</c:v>
                </c:pt>
                <c:pt idx="113">
                  <c:v>41.875</c:v>
                </c:pt>
                <c:pt idx="114">
                  <c:v>41.65</c:v>
                </c:pt>
                <c:pt idx="115">
                  <c:v>38.824999999999996</c:v>
                </c:pt>
                <c:pt idx="116">
                  <c:v>41.650000000000006</c:v>
                </c:pt>
                <c:pt idx="117">
                  <c:v>46.266666666666673</c:v>
                </c:pt>
                <c:pt idx="118">
                  <c:v>44.783333333333339</c:v>
                </c:pt>
                <c:pt idx="119">
                  <c:v>42.56666666666667</c:v>
                </c:pt>
                <c:pt idx="120">
                  <c:v>43.833333333333336</c:v>
                </c:pt>
                <c:pt idx="121">
                  <c:v>43.250000000000007</c:v>
                </c:pt>
                <c:pt idx="122">
                  <c:v>42.708333333333343</c:v>
                </c:pt>
                <c:pt idx="123">
                  <c:v>43.033333333333331</c:v>
                </c:pt>
                <c:pt idx="124">
                  <c:v>45.033333333333339</c:v>
                </c:pt>
                <c:pt idx="125">
                  <c:v>45.891666666666659</c:v>
                </c:pt>
                <c:pt idx="126">
                  <c:v>44.25</c:v>
                </c:pt>
                <c:pt idx="127">
                  <c:v>40.816666666666663</c:v>
                </c:pt>
                <c:pt idx="128">
                  <c:v>41.68333333333333</c:v>
                </c:pt>
                <c:pt idx="129">
                  <c:v>44.449999999999996</c:v>
                </c:pt>
                <c:pt idx="130">
                  <c:v>43.741666666666667</c:v>
                </c:pt>
                <c:pt idx="131">
                  <c:v>47.06666666666667</c:v>
                </c:pt>
                <c:pt idx="132">
                  <c:v>40.74166666666666</c:v>
                </c:pt>
                <c:pt idx="133">
                  <c:v>41.49166666666666</c:v>
                </c:pt>
                <c:pt idx="134">
                  <c:v>45.116666666666667</c:v>
                </c:pt>
                <c:pt idx="135">
                  <c:v>45.93333333333333</c:v>
                </c:pt>
                <c:pt idx="136">
                  <c:v>44.30833333333333</c:v>
                </c:pt>
                <c:pt idx="137">
                  <c:v>41.891666666666666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3A-4029-A420-703067140454}"/>
            </c:ext>
          </c:extLst>
        </c:ser>
        <c:ser>
          <c:idx val="1"/>
          <c:order val="1"/>
          <c:tx>
            <c:v>5-Year Average</c:v>
          </c:tx>
          <c:spPr>
            <a:ln>
              <a:prstDash val="dash"/>
            </a:ln>
          </c:spPr>
          <c:marker>
            <c:symbol val="square"/>
            <c:size val="4"/>
          </c:marker>
          <c:dPt>
            <c:idx val="118"/>
            <c:bubble3D val="0"/>
            <c:extLst>
              <c:ext xmlns:c16="http://schemas.microsoft.com/office/drawing/2014/chart" uri="{C3380CC4-5D6E-409C-BE32-E72D297353CC}">
                <c16:uniqueId val="{00000001-C33A-4029-A420-703067140454}"/>
              </c:ext>
            </c:extLst>
          </c:dPt>
          <c:dPt>
            <c:idx val="123"/>
            <c:bubble3D val="0"/>
            <c:extLst>
              <c:ext xmlns:c16="http://schemas.microsoft.com/office/drawing/2014/chart" uri="{C3380CC4-5D6E-409C-BE32-E72D297353CC}">
                <c16:uniqueId val="{00000002-C33A-4029-A420-703067140454}"/>
              </c:ext>
            </c:extLst>
          </c:dPt>
          <c:cat>
            <c:numRef>
              <c:f>STCAVGTEMP!$A$2:$A$139</c:f>
              <c:numCache>
                <c:formatCode>General</c:formatCode>
                <c:ptCount val="138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</c:numCache>
            </c:numRef>
          </c:cat>
          <c:val>
            <c:numRef>
              <c:f>STCAVGTEMP!$P$2:$P$139</c:f>
              <c:numCache>
                <c:formatCode>General</c:formatCode>
                <c:ptCount val="13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0">
                  <c:v>41.391666666666666</c:v>
                </c:pt>
                <c:pt idx="5" formatCode="0.00">
                  <c:v>40.471666666666671</c:v>
                </c:pt>
                <c:pt idx="6" formatCode="0.00">
                  <c:v>39.549999999999997</c:v>
                </c:pt>
                <c:pt idx="7" formatCode="0.00">
                  <c:v>39.248333333333335</c:v>
                </c:pt>
                <c:pt idx="8" formatCode="0.00">
                  <c:v>40.321666666666665</c:v>
                </c:pt>
                <c:pt idx="9" formatCode="0.00">
                  <c:v>40.80833333333333</c:v>
                </c:pt>
                <c:pt idx="10" formatCode="0.00">
                  <c:v>41.669999999999995</c:v>
                </c:pt>
                <c:pt idx="11" formatCode="0.00">
                  <c:v>42.133333333333326</c:v>
                </c:pt>
                <c:pt idx="12" formatCode="0.00">
                  <c:v>42.418333333333322</c:v>
                </c:pt>
                <c:pt idx="13" formatCode="0.00">
                  <c:v>42.541666666666657</c:v>
                </c:pt>
                <c:pt idx="14" formatCode="0.00">
                  <c:v>42.154999999999994</c:v>
                </c:pt>
                <c:pt idx="15" formatCode="0.00">
                  <c:v>41.565000000000005</c:v>
                </c:pt>
                <c:pt idx="16" formatCode="0.00">
                  <c:v>41.218333333333334</c:v>
                </c:pt>
                <c:pt idx="17" formatCode="0.00">
                  <c:v>41.711666666666666</c:v>
                </c:pt>
                <c:pt idx="18" formatCode="0.00">
                  <c:v>41.18</c:v>
                </c:pt>
                <c:pt idx="19" formatCode="0.00">
                  <c:v>42.208333333333336</c:v>
                </c:pt>
                <c:pt idx="20" formatCode="0.00">
                  <c:v>42.931666666666665</c:v>
                </c:pt>
                <c:pt idx="21" formatCode="0.00">
                  <c:v>43.714999999999996</c:v>
                </c:pt>
                <c:pt idx="22" formatCode="0.00">
                  <c:v>43.614999999999995</c:v>
                </c:pt>
                <c:pt idx="23" formatCode="0.00">
                  <c:v>43.596666666666664</c:v>
                </c:pt>
                <c:pt idx="24" formatCode="0.00">
                  <c:v>43.001666666666665</c:v>
                </c:pt>
                <c:pt idx="25" formatCode="0.00">
                  <c:v>42.795000000000002</c:v>
                </c:pt>
                <c:pt idx="26" formatCode="0.00">
                  <c:v>42.239999999999995</c:v>
                </c:pt>
                <c:pt idx="27" formatCode="0.00">
                  <c:v>42.749999999999993</c:v>
                </c:pt>
                <c:pt idx="28" formatCode="0.00">
                  <c:v>42.933333333333323</c:v>
                </c:pt>
                <c:pt idx="29" formatCode="0.00">
                  <c:v>43.269999999999996</c:v>
                </c:pt>
                <c:pt idx="30" formatCode="0.00">
                  <c:v>43.37</c:v>
                </c:pt>
                <c:pt idx="31" formatCode="0.00">
                  <c:v>43.41</c:v>
                </c:pt>
                <c:pt idx="32" formatCode="0.00">
                  <c:v>43.435000000000002</c:v>
                </c:pt>
                <c:pt idx="33" formatCode="0.00">
                  <c:v>43.683333333333337</c:v>
                </c:pt>
                <c:pt idx="34" formatCode="0.00">
                  <c:v>43.540000000000006</c:v>
                </c:pt>
                <c:pt idx="35" formatCode="0.00">
                  <c:v>43.101666666666674</c:v>
                </c:pt>
                <c:pt idx="36" formatCode="0.00">
                  <c:v>42.705000000000005</c:v>
                </c:pt>
                <c:pt idx="37" formatCode="0.00">
                  <c:v>42.591666666666683</c:v>
                </c:pt>
                <c:pt idx="38" formatCode="0.00">
                  <c:v>42.518333333333331</c:v>
                </c:pt>
                <c:pt idx="39" formatCode="0.00">
                  <c:v>42.314999999999998</c:v>
                </c:pt>
                <c:pt idx="40" formatCode="0.00">
                  <c:v>43.23</c:v>
                </c:pt>
                <c:pt idx="41" formatCode="0.00">
                  <c:v>43.976666666666667</c:v>
                </c:pt>
                <c:pt idx="42" formatCode="0.00">
                  <c:v>43.654999999999994</c:v>
                </c:pt>
                <c:pt idx="43" formatCode="0.00">
                  <c:v>43.013333333333335</c:v>
                </c:pt>
                <c:pt idx="44" formatCode="0.00">
                  <c:v>42.924999999999997</c:v>
                </c:pt>
                <c:pt idx="45" formatCode="0.00">
                  <c:v>41.928333333333327</c:v>
                </c:pt>
                <c:pt idx="46" formatCode="0.00">
                  <c:v>41.401666666666664</c:v>
                </c:pt>
                <c:pt idx="47" formatCode="0.00">
                  <c:v>41.428333333333327</c:v>
                </c:pt>
                <c:pt idx="48" formatCode="0.00">
                  <c:v>41.346666666666664</c:v>
                </c:pt>
                <c:pt idx="49" formatCode="0.00">
                  <c:v>41.63</c:v>
                </c:pt>
                <c:pt idx="50" formatCode="0.00">
                  <c:v>43.001666666666672</c:v>
                </c:pt>
                <c:pt idx="51" formatCode="0.00">
                  <c:v>43.36</c:v>
                </c:pt>
                <c:pt idx="52" formatCode="0.00">
                  <c:v>43.503333333333337</c:v>
                </c:pt>
                <c:pt idx="53" formatCode="0.00">
                  <c:v>44.416666666666671</c:v>
                </c:pt>
                <c:pt idx="54" formatCode="0.00">
                  <c:v>44.094999999999999</c:v>
                </c:pt>
                <c:pt idx="55" formatCode="0.00">
                  <c:v>42.613333333333337</c:v>
                </c:pt>
                <c:pt idx="56" formatCode="0.00">
                  <c:v>42.45</c:v>
                </c:pt>
                <c:pt idx="57" formatCode="0.00">
                  <c:v>42.74666666666667</c:v>
                </c:pt>
                <c:pt idx="58" formatCode="0.00">
                  <c:v>42.836666666666666</c:v>
                </c:pt>
                <c:pt idx="59" formatCode="0.00">
                  <c:v>42.553333333333327</c:v>
                </c:pt>
                <c:pt idx="60" formatCode="0.00">
                  <c:v>43.196666666666673</c:v>
                </c:pt>
                <c:pt idx="61" formatCode="0.00">
                  <c:v>43.343333333333334</c:v>
                </c:pt>
                <c:pt idx="62" formatCode="0.00">
                  <c:v>42.384999999999998</c:v>
                </c:pt>
                <c:pt idx="63" formatCode="0.00">
                  <c:v>41.978333333333332</c:v>
                </c:pt>
                <c:pt idx="64" formatCode="0.00">
                  <c:v>41.75</c:v>
                </c:pt>
                <c:pt idx="65" formatCode="0.00">
                  <c:v>41.461666666666666</c:v>
                </c:pt>
                <c:pt idx="66" formatCode="0.00">
                  <c:v>41.498333333333328</c:v>
                </c:pt>
                <c:pt idx="67" formatCode="0.00">
                  <c:v>41.833333333333329</c:v>
                </c:pt>
                <c:pt idx="68" formatCode="0.00">
                  <c:v>41.814999999999998</c:v>
                </c:pt>
                <c:pt idx="69" formatCode="0.00">
                  <c:v>41.531666666666666</c:v>
                </c:pt>
                <c:pt idx="70" formatCode="0.00">
                  <c:v>40.821666666666673</c:v>
                </c:pt>
                <c:pt idx="71" formatCode="0.00">
                  <c:v>40.81</c:v>
                </c:pt>
                <c:pt idx="72" formatCode="0.00">
                  <c:v>41.105000000000004</c:v>
                </c:pt>
                <c:pt idx="73" formatCode="0.00">
                  <c:v>40.996666666666663</c:v>
                </c:pt>
                <c:pt idx="74" formatCode="0.00">
                  <c:v>41.666666666666664</c:v>
                </c:pt>
                <c:pt idx="75" formatCode="0.00">
                  <c:v>42.179999999999993</c:v>
                </c:pt>
                <c:pt idx="76" formatCode="0.00">
                  <c:v>42.026666666666664</c:v>
                </c:pt>
                <c:pt idx="77" formatCode="0.00">
                  <c:v>41.809999999999995</c:v>
                </c:pt>
                <c:pt idx="78" formatCode="0.00">
                  <c:v>41.844999999999999</c:v>
                </c:pt>
                <c:pt idx="79" formatCode="0.00">
                  <c:v>41.82</c:v>
                </c:pt>
                <c:pt idx="80" formatCode="0.00">
                  <c:v>42.148333333333333</c:v>
                </c:pt>
                <c:pt idx="81" formatCode="0.00">
                  <c:v>42.151666666666664</c:v>
                </c:pt>
                <c:pt idx="82" formatCode="0.00">
                  <c:v>42.313333333333333</c:v>
                </c:pt>
                <c:pt idx="83" formatCode="0.00">
                  <c:v>42.423333333333332</c:v>
                </c:pt>
                <c:pt idx="84" formatCode="0.00">
                  <c:v>42.12833333333333</c:v>
                </c:pt>
                <c:pt idx="85" formatCode="0.00">
                  <c:v>41.668333333333337</c:v>
                </c:pt>
                <c:pt idx="86" formatCode="0.00">
                  <c:v>41.47</c:v>
                </c:pt>
                <c:pt idx="87" formatCode="0.00">
                  <c:v>41.341666666666669</c:v>
                </c:pt>
                <c:pt idx="88" formatCode="0.00">
                  <c:v>41.083333333333336</c:v>
                </c:pt>
                <c:pt idx="89" formatCode="0.00">
                  <c:v>41.305000000000007</c:v>
                </c:pt>
                <c:pt idx="90" formatCode="0.00">
                  <c:v>41.49</c:v>
                </c:pt>
                <c:pt idx="91" formatCode="0.00">
                  <c:v>41.111666666666665</c:v>
                </c:pt>
                <c:pt idx="92" formatCode="0.00">
                  <c:v>41.333333333333329</c:v>
                </c:pt>
                <c:pt idx="93" formatCode="0.00">
                  <c:v>41.195</c:v>
                </c:pt>
                <c:pt idx="94" formatCode="0.00">
                  <c:v>41.17</c:v>
                </c:pt>
                <c:pt idx="95" formatCode="0.00">
                  <c:v>41.093333333333327</c:v>
                </c:pt>
                <c:pt idx="96" formatCode="0.00">
                  <c:v>41.845000000000006</c:v>
                </c:pt>
                <c:pt idx="97" formatCode="0.00">
                  <c:v>41.228333333333339</c:v>
                </c:pt>
                <c:pt idx="98" formatCode="0.00">
                  <c:v>40.858333333333334</c:v>
                </c:pt>
                <c:pt idx="99" formatCode="0.00">
                  <c:v>41.056666666666665</c:v>
                </c:pt>
                <c:pt idx="100" formatCode="0.00">
                  <c:v>41.658333333333331</c:v>
                </c:pt>
                <c:pt idx="101" formatCode="0.00">
                  <c:v>41.2</c:v>
                </c:pt>
                <c:pt idx="102" formatCode="0.00">
                  <c:v>41.603333333333332</c:v>
                </c:pt>
                <c:pt idx="103" formatCode="0.00">
                  <c:v>42.32</c:v>
                </c:pt>
                <c:pt idx="104" formatCode="0.00">
                  <c:v>41.948333333333338</c:v>
                </c:pt>
                <c:pt idx="105" formatCode="0.00">
                  <c:v>41.623333333333335</c:v>
                </c:pt>
                <c:pt idx="106" formatCode="0.00">
                  <c:v>42.861666666666665</c:v>
                </c:pt>
                <c:pt idx="107" formatCode="0.00">
                  <c:v>42.976666666666667</c:v>
                </c:pt>
                <c:pt idx="108" formatCode="0.00">
                  <c:v>42.666666666666671</c:v>
                </c:pt>
                <c:pt idx="109" formatCode="0.00">
                  <c:v>43.381666666666675</c:v>
                </c:pt>
                <c:pt idx="110" formatCode="0.00">
                  <c:v>43.473333333333336</c:v>
                </c:pt>
                <c:pt idx="111" formatCode="0.00">
                  <c:v>42.491666666666667</c:v>
                </c:pt>
                <c:pt idx="112" formatCode="0.00">
                  <c:v>41.87</c:v>
                </c:pt>
                <c:pt idx="113" formatCode="0.00">
                  <c:v>42.010000000000005</c:v>
                </c:pt>
                <c:pt idx="114" formatCode="0.00">
                  <c:v>41.601666666666674</c:v>
                </c:pt>
                <c:pt idx="115" formatCode="0.00">
                  <c:v>40.765000000000001</c:v>
                </c:pt>
                <c:pt idx="116" formatCode="0.00">
                  <c:v>40.788333333333334</c:v>
                </c:pt>
                <c:pt idx="117" formatCode="0.00">
                  <c:v>42.053333333333335</c:v>
                </c:pt>
                <c:pt idx="118" formatCode="0.00">
                  <c:v>42.635000000000005</c:v>
                </c:pt>
                <c:pt idx="119" formatCode="0.00">
                  <c:v>42.818333333333335</c:v>
                </c:pt>
                <c:pt idx="120" formatCode="0.00">
                  <c:v>43.820000000000007</c:v>
                </c:pt>
                <c:pt idx="121" formatCode="0.00">
                  <c:v>44.14</c:v>
                </c:pt>
                <c:pt idx="122" formatCode="0.00">
                  <c:v>43.428333333333335</c:v>
                </c:pt>
                <c:pt idx="123" formatCode="0.00">
                  <c:v>43.078333333333333</c:v>
                </c:pt>
                <c:pt idx="124" formatCode="0.00">
                  <c:v>43.571666666666673</c:v>
                </c:pt>
                <c:pt idx="125" formatCode="0.00">
                  <c:v>43.983333333333334</c:v>
                </c:pt>
                <c:pt idx="126" formatCode="0.00">
                  <c:v>44.18333333333333</c:v>
                </c:pt>
                <c:pt idx="127" formatCode="0.00">
                  <c:v>43.804999999999993</c:v>
                </c:pt>
                <c:pt idx="128" formatCode="0.00">
                  <c:v>43.535000000000004</c:v>
                </c:pt>
                <c:pt idx="129" formatCode="0.00">
                  <c:v>43.418333333333329</c:v>
                </c:pt>
                <c:pt idx="130" formatCode="0.00">
                  <c:v>42.98833333333333</c:v>
                </c:pt>
                <c:pt idx="131" formatCode="0.00">
                  <c:v>43.551666666666662</c:v>
                </c:pt>
                <c:pt idx="132" formatCode="0.00">
                  <c:v>43.536666666666669</c:v>
                </c:pt>
                <c:pt idx="133" formatCode="0.00">
                  <c:v>43.498333333333335</c:v>
                </c:pt>
                <c:pt idx="134" formatCode="0.00">
                  <c:v>43.631666666666675</c:v>
                </c:pt>
                <c:pt idx="135" formatCode="0.00">
                  <c:v>44.070000000000007</c:v>
                </c:pt>
                <c:pt idx="136" formatCode="0.00">
                  <c:v>43.518333333333331</c:v>
                </c:pt>
                <c:pt idx="137" formatCode="0.00">
                  <c:v>43.748333333333335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3A-4029-A420-703067140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01856"/>
        <c:axId val="156556032"/>
      </c:lineChart>
      <c:dateAx>
        <c:axId val="156601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556032"/>
        <c:crosses val="autoZero"/>
        <c:auto val="0"/>
        <c:lblOffset val="100"/>
        <c:baseTimeUnit val="days"/>
        <c:majorUnit val="5"/>
      </c:dateAx>
      <c:valAx>
        <c:axId val="156556032"/>
        <c:scaling>
          <c:orientation val="minMax"/>
          <c:max val="48"/>
          <c:min val="3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Temperature (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Calibri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F)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6601856"/>
        <c:crosses val="autoZero"/>
        <c:crossBetween val="midCat"/>
        <c:minorUnit val="2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St. Cloud Summer Average Temp. (1881-2019)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Summer Avg Temp</c:v>
          </c:tx>
          <c:marker>
            <c:symbol val="diamond"/>
            <c:size val="4"/>
          </c:marker>
          <c:cat>
            <c:numRef>
              <c:f>STCSUMMER!$A$2:$A$140</c:f>
              <c:numCache>
                <c:formatCode>General</c:formatCode>
                <c:ptCount val="139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</c:numCache>
            </c:numRef>
          </c:cat>
          <c:val>
            <c:numRef>
              <c:f>STCSUMMER!$E$2:$E$140</c:f>
              <c:numCache>
                <c:formatCode>0.00</c:formatCode>
                <c:ptCount val="139"/>
                <c:pt idx="0">
                  <c:v>70.966666666666669</c:v>
                </c:pt>
                <c:pt idx="1">
                  <c:v>66.666666666666671</c:v>
                </c:pt>
                <c:pt idx="2">
                  <c:v>67.3</c:v>
                </c:pt>
                <c:pt idx="3">
                  <c:v>65.13333333333334</c:v>
                </c:pt>
                <c:pt idx="4">
                  <c:v>69.333333333333343</c:v>
                </c:pt>
                <c:pt idx="5">
                  <c:v>63.266666666666659</c:v>
                </c:pt>
                <c:pt idx="6">
                  <c:v>71.36666666666666</c:v>
                </c:pt>
                <c:pt idx="7">
                  <c:v>66.266666666666666</c:v>
                </c:pt>
                <c:pt idx="8">
                  <c:v>69.266666666666666</c:v>
                </c:pt>
                <c:pt idx="9">
                  <c:v>70.066666666666663</c:v>
                </c:pt>
                <c:pt idx="10">
                  <c:v>66.566666666666663</c:v>
                </c:pt>
                <c:pt idx="11">
                  <c:v>68.666666666666671</c:v>
                </c:pt>
                <c:pt idx="12">
                  <c:v>70.833333333333329</c:v>
                </c:pt>
                <c:pt idx="13">
                  <c:v>71.966666666666654</c:v>
                </c:pt>
                <c:pt idx="14">
                  <c:v>66.36666666666666</c:v>
                </c:pt>
                <c:pt idx="15">
                  <c:v>67.066666666666663</c:v>
                </c:pt>
                <c:pt idx="16">
                  <c:v>65.899999999999991</c:v>
                </c:pt>
                <c:pt idx="17">
                  <c:v>67.86666666666666</c:v>
                </c:pt>
                <c:pt idx="18">
                  <c:v>68.266666666666666</c:v>
                </c:pt>
                <c:pt idx="19">
                  <c:v>72.63333333333334</c:v>
                </c:pt>
                <c:pt idx="20">
                  <c:v>70.933333333333337</c:v>
                </c:pt>
                <c:pt idx="21">
                  <c:v>65.899999999999991</c:v>
                </c:pt>
                <c:pt idx="22">
                  <c:v>65.2</c:v>
                </c:pt>
                <c:pt idx="23">
                  <c:v>65.766666666666666</c:v>
                </c:pt>
                <c:pt idx="24">
                  <c:v>67.7</c:v>
                </c:pt>
                <c:pt idx="25">
                  <c:v>67.033333333333346</c:v>
                </c:pt>
                <c:pt idx="26">
                  <c:v>67.166666666666657</c:v>
                </c:pt>
                <c:pt idx="27">
                  <c:v>67.2</c:v>
                </c:pt>
                <c:pt idx="28">
                  <c:v>70.166666666666671</c:v>
                </c:pt>
                <c:pt idx="29">
                  <c:v>70</c:v>
                </c:pt>
                <c:pt idx="30">
                  <c:v>69.3</c:v>
                </c:pt>
                <c:pt idx="31">
                  <c:v>66.100000000000009</c:v>
                </c:pt>
                <c:pt idx="32">
                  <c:v>70.899999999999991</c:v>
                </c:pt>
                <c:pt idx="33">
                  <c:v>69.366666666666674</c:v>
                </c:pt>
                <c:pt idx="34">
                  <c:v>63.766666666666673</c:v>
                </c:pt>
                <c:pt idx="35">
                  <c:v>70.066666666666663</c:v>
                </c:pt>
                <c:pt idx="36">
                  <c:v>67.233333333333334</c:v>
                </c:pt>
                <c:pt idx="37">
                  <c:v>69.066666666666663</c:v>
                </c:pt>
                <c:pt idx="38">
                  <c:v>70.600000000000009</c:v>
                </c:pt>
                <c:pt idx="39">
                  <c:v>68.666666666666671</c:v>
                </c:pt>
                <c:pt idx="40">
                  <c:v>72.066666666666663</c:v>
                </c:pt>
                <c:pt idx="41">
                  <c:v>69.5</c:v>
                </c:pt>
                <c:pt idx="42">
                  <c:v>69.433333333333323</c:v>
                </c:pt>
                <c:pt idx="43">
                  <c:v>66.333333333333329</c:v>
                </c:pt>
                <c:pt idx="44">
                  <c:v>68.366666666666674</c:v>
                </c:pt>
                <c:pt idx="45">
                  <c:v>66.63333333333334</c:v>
                </c:pt>
                <c:pt idx="46">
                  <c:v>65</c:v>
                </c:pt>
                <c:pt idx="47">
                  <c:v>66.533333333333331</c:v>
                </c:pt>
                <c:pt idx="48">
                  <c:v>67.866666666666674</c:v>
                </c:pt>
                <c:pt idx="49">
                  <c:v>71.266666666666666</c:v>
                </c:pt>
                <c:pt idx="50">
                  <c:v>71.666666666666671</c:v>
                </c:pt>
                <c:pt idx="51">
                  <c:v>71.100000000000009</c:v>
                </c:pt>
                <c:pt idx="52">
                  <c:v>72.733333333333334</c:v>
                </c:pt>
                <c:pt idx="53">
                  <c:v>70.433333333333323</c:v>
                </c:pt>
                <c:pt idx="54">
                  <c:v>69.899999999999991</c:v>
                </c:pt>
                <c:pt idx="55">
                  <c:v>72</c:v>
                </c:pt>
                <c:pt idx="56">
                  <c:v>71.033333333333331</c:v>
                </c:pt>
                <c:pt idx="57">
                  <c:v>70.600000000000009</c:v>
                </c:pt>
                <c:pt idx="58">
                  <c:v>70.266666666666666</c:v>
                </c:pt>
                <c:pt idx="59">
                  <c:v>67.633333333333326</c:v>
                </c:pt>
                <c:pt idx="60">
                  <c:v>68.900000000000006</c:v>
                </c:pt>
                <c:pt idx="61">
                  <c:v>65.933333333333337</c:v>
                </c:pt>
                <c:pt idx="62">
                  <c:v>69.066666666666663</c:v>
                </c:pt>
                <c:pt idx="63">
                  <c:v>66.833333333333343</c:v>
                </c:pt>
                <c:pt idx="64">
                  <c:v>64.399999999999991</c:v>
                </c:pt>
                <c:pt idx="65">
                  <c:v>66.8</c:v>
                </c:pt>
                <c:pt idx="66">
                  <c:v>68.933333333333337</c:v>
                </c:pt>
                <c:pt idx="67">
                  <c:v>67.766666666666666</c:v>
                </c:pt>
                <c:pt idx="68">
                  <c:v>70.2</c:v>
                </c:pt>
                <c:pt idx="69">
                  <c:v>65.766666666666666</c:v>
                </c:pt>
                <c:pt idx="70">
                  <c:v>65.2</c:v>
                </c:pt>
                <c:pt idx="71">
                  <c:v>67.533333333333331</c:v>
                </c:pt>
                <c:pt idx="72">
                  <c:v>68.833333333333329</c:v>
                </c:pt>
                <c:pt idx="73">
                  <c:v>67.766666666666666</c:v>
                </c:pt>
                <c:pt idx="74">
                  <c:v>70.600000000000009</c:v>
                </c:pt>
                <c:pt idx="75">
                  <c:v>67.733333333333334</c:v>
                </c:pt>
                <c:pt idx="76">
                  <c:v>67.766666666666666</c:v>
                </c:pt>
                <c:pt idx="77">
                  <c:v>64.600000000000009</c:v>
                </c:pt>
                <c:pt idx="78">
                  <c:v>70.100000000000009</c:v>
                </c:pt>
                <c:pt idx="79">
                  <c:v>67.533333333333331</c:v>
                </c:pt>
                <c:pt idx="80">
                  <c:v>69.233333333333334</c:v>
                </c:pt>
                <c:pt idx="81">
                  <c:v>66.63333333333334</c:v>
                </c:pt>
                <c:pt idx="82">
                  <c:v>69.533333333333331</c:v>
                </c:pt>
                <c:pt idx="83">
                  <c:v>68.800000000000011</c:v>
                </c:pt>
                <c:pt idx="84">
                  <c:v>66.8</c:v>
                </c:pt>
                <c:pt idx="85">
                  <c:v>69.066666666666663</c:v>
                </c:pt>
                <c:pt idx="86">
                  <c:v>66.400000000000006</c:v>
                </c:pt>
                <c:pt idx="87">
                  <c:v>67.600000000000009</c:v>
                </c:pt>
                <c:pt idx="88">
                  <c:v>67.033333333333331</c:v>
                </c:pt>
                <c:pt idx="89">
                  <c:v>70.2</c:v>
                </c:pt>
                <c:pt idx="90">
                  <c:v>67.733333333333334</c:v>
                </c:pt>
                <c:pt idx="91">
                  <c:v>66.033333333333346</c:v>
                </c:pt>
                <c:pt idx="92">
                  <c:v>68.300000000000011</c:v>
                </c:pt>
                <c:pt idx="93">
                  <c:v>66.7</c:v>
                </c:pt>
                <c:pt idx="94">
                  <c:v>68.733333333333334</c:v>
                </c:pt>
                <c:pt idx="95">
                  <c:v>69.466666666666669</c:v>
                </c:pt>
                <c:pt idx="96">
                  <c:v>66.7</c:v>
                </c:pt>
                <c:pt idx="97">
                  <c:v>66.8</c:v>
                </c:pt>
                <c:pt idx="98">
                  <c:v>65.86666666666666</c:v>
                </c:pt>
                <c:pt idx="99">
                  <c:v>67.5</c:v>
                </c:pt>
                <c:pt idx="100">
                  <c:v>68.100000000000009</c:v>
                </c:pt>
                <c:pt idx="101">
                  <c:v>65.8</c:v>
                </c:pt>
                <c:pt idx="102">
                  <c:v>70.433333333333323</c:v>
                </c:pt>
                <c:pt idx="103">
                  <c:v>69.033333333333331</c:v>
                </c:pt>
                <c:pt idx="104">
                  <c:v>64.5</c:v>
                </c:pt>
                <c:pt idx="105">
                  <c:v>66.566666666666677</c:v>
                </c:pt>
                <c:pt idx="106">
                  <c:v>69.100000000000009</c:v>
                </c:pt>
                <c:pt idx="107">
                  <c:v>72</c:v>
                </c:pt>
                <c:pt idx="108">
                  <c:v>68.666666666666671</c:v>
                </c:pt>
                <c:pt idx="109">
                  <c:v>67.36666666666666</c:v>
                </c:pt>
                <c:pt idx="110">
                  <c:v>68.966666666666669</c:v>
                </c:pt>
                <c:pt idx="111">
                  <c:v>62.70000000000001</c:v>
                </c:pt>
                <c:pt idx="112">
                  <c:v>65.7</c:v>
                </c:pt>
                <c:pt idx="113">
                  <c:v>66.2</c:v>
                </c:pt>
                <c:pt idx="114">
                  <c:v>69.666666666666671</c:v>
                </c:pt>
                <c:pt idx="115">
                  <c:v>67.033333333333331</c:v>
                </c:pt>
                <c:pt idx="116">
                  <c:v>67.366666666666674</c:v>
                </c:pt>
                <c:pt idx="117">
                  <c:v>67.5</c:v>
                </c:pt>
                <c:pt idx="118">
                  <c:v>68.533333333333346</c:v>
                </c:pt>
                <c:pt idx="119">
                  <c:v>66.733333333333334</c:v>
                </c:pt>
                <c:pt idx="120">
                  <c:v>69.566666666666677</c:v>
                </c:pt>
                <c:pt idx="121">
                  <c:v>69.400000000000006</c:v>
                </c:pt>
                <c:pt idx="122">
                  <c:v>68.3</c:v>
                </c:pt>
                <c:pt idx="123">
                  <c:v>64.399999999999991</c:v>
                </c:pt>
                <c:pt idx="124">
                  <c:v>70.36666666666666</c:v>
                </c:pt>
                <c:pt idx="125">
                  <c:v>70.466666666666669</c:v>
                </c:pt>
                <c:pt idx="126">
                  <c:v>69.833333333333329</c:v>
                </c:pt>
                <c:pt idx="127">
                  <c:v>67.933333333333337</c:v>
                </c:pt>
                <c:pt idx="128">
                  <c:v>65.100000000000009</c:v>
                </c:pt>
                <c:pt idx="129">
                  <c:v>70.2</c:v>
                </c:pt>
                <c:pt idx="130" formatCode="General">
                  <c:v>70.166666666666671</c:v>
                </c:pt>
                <c:pt idx="131" formatCode="General">
                  <c:v>71.033333333333346</c:v>
                </c:pt>
                <c:pt idx="132" formatCode="General">
                  <c:v>68.533333333333317</c:v>
                </c:pt>
                <c:pt idx="133" formatCode="General">
                  <c:v>69.933333333333337</c:v>
                </c:pt>
                <c:pt idx="134" formatCode="General">
                  <c:v>67.966666666666669</c:v>
                </c:pt>
                <c:pt idx="135" formatCode="General">
                  <c:v>68.899999999999991</c:v>
                </c:pt>
                <c:pt idx="136" formatCode="General">
                  <c:v>67</c:v>
                </c:pt>
                <c:pt idx="137" formatCode="General">
                  <c:v>68.899999999999991</c:v>
                </c:pt>
                <c:pt idx="138">
                  <c:v>68.13333333333334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1D-422F-A4C9-36C89B2B7FB9}"/>
            </c:ext>
          </c:extLst>
        </c:ser>
        <c:ser>
          <c:idx val="1"/>
          <c:order val="1"/>
          <c:tx>
            <c:v>5-yr Running Avg</c:v>
          </c:tx>
          <c:spPr>
            <a:ln>
              <a:prstDash val="dash"/>
            </a:ln>
          </c:spPr>
          <c:marker>
            <c:symbol val="square"/>
            <c:size val="3"/>
          </c:marker>
          <c:cat>
            <c:numRef>
              <c:f>STCSUMMER!$A$2:$A$140</c:f>
              <c:numCache>
                <c:formatCode>General</c:formatCode>
                <c:ptCount val="139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  <c:pt idx="33">
                  <c:v>1914</c:v>
                </c:pt>
                <c:pt idx="34">
                  <c:v>1915</c:v>
                </c:pt>
                <c:pt idx="35">
                  <c:v>1916</c:v>
                </c:pt>
                <c:pt idx="36">
                  <c:v>1917</c:v>
                </c:pt>
                <c:pt idx="37">
                  <c:v>1918</c:v>
                </c:pt>
                <c:pt idx="38">
                  <c:v>1919</c:v>
                </c:pt>
                <c:pt idx="39">
                  <c:v>1920</c:v>
                </c:pt>
                <c:pt idx="40">
                  <c:v>1921</c:v>
                </c:pt>
                <c:pt idx="41">
                  <c:v>1922</c:v>
                </c:pt>
                <c:pt idx="42">
                  <c:v>1923</c:v>
                </c:pt>
                <c:pt idx="43">
                  <c:v>1924</c:v>
                </c:pt>
                <c:pt idx="44">
                  <c:v>1925</c:v>
                </c:pt>
                <c:pt idx="45">
                  <c:v>1926</c:v>
                </c:pt>
                <c:pt idx="46">
                  <c:v>1927</c:v>
                </c:pt>
                <c:pt idx="47">
                  <c:v>1928</c:v>
                </c:pt>
                <c:pt idx="48">
                  <c:v>1929</c:v>
                </c:pt>
                <c:pt idx="49">
                  <c:v>1930</c:v>
                </c:pt>
                <c:pt idx="50">
                  <c:v>1931</c:v>
                </c:pt>
                <c:pt idx="51">
                  <c:v>1932</c:v>
                </c:pt>
                <c:pt idx="52">
                  <c:v>1933</c:v>
                </c:pt>
                <c:pt idx="53">
                  <c:v>1934</c:v>
                </c:pt>
                <c:pt idx="54">
                  <c:v>1935</c:v>
                </c:pt>
                <c:pt idx="55">
                  <c:v>1936</c:v>
                </c:pt>
                <c:pt idx="56">
                  <c:v>1937</c:v>
                </c:pt>
                <c:pt idx="57">
                  <c:v>1938</c:v>
                </c:pt>
                <c:pt idx="58">
                  <c:v>1939</c:v>
                </c:pt>
                <c:pt idx="59">
                  <c:v>1940</c:v>
                </c:pt>
                <c:pt idx="60">
                  <c:v>1941</c:v>
                </c:pt>
                <c:pt idx="61">
                  <c:v>1942</c:v>
                </c:pt>
                <c:pt idx="62">
                  <c:v>1943</c:v>
                </c:pt>
                <c:pt idx="63">
                  <c:v>1944</c:v>
                </c:pt>
                <c:pt idx="64">
                  <c:v>1945</c:v>
                </c:pt>
                <c:pt idx="65">
                  <c:v>1946</c:v>
                </c:pt>
                <c:pt idx="66">
                  <c:v>1947</c:v>
                </c:pt>
                <c:pt idx="67">
                  <c:v>1948</c:v>
                </c:pt>
                <c:pt idx="68">
                  <c:v>1949</c:v>
                </c:pt>
                <c:pt idx="69">
                  <c:v>1950</c:v>
                </c:pt>
                <c:pt idx="70">
                  <c:v>1951</c:v>
                </c:pt>
                <c:pt idx="71">
                  <c:v>1952</c:v>
                </c:pt>
                <c:pt idx="72">
                  <c:v>1953</c:v>
                </c:pt>
                <c:pt idx="73">
                  <c:v>1954</c:v>
                </c:pt>
                <c:pt idx="74">
                  <c:v>1955</c:v>
                </c:pt>
                <c:pt idx="75">
                  <c:v>1956</c:v>
                </c:pt>
                <c:pt idx="76">
                  <c:v>1957</c:v>
                </c:pt>
                <c:pt idx="77">
                  <c:v>1958</c:v>
                </c:pt>
                <c:pt idx="78">
                  <c:v>1959</c:v>
                </c:pt>
                <c:pt idx="79">
                  <c:v>1960</c:v>
                </c:pt>
                <c:pt idx="80">
                  <c:v>1961</c:v>
                </c:pt>
                <c:pt idx="81">
                  <c:v>1962</c:v>
                </c:pt>
                <c:pt idx="82">
                  <c:v>1963</c:v>
                </c:pt>
                <c:pt idx="83">
                  <c:v>1964</c:v>
                </c:pt>
                <c:pt idx="84">
                  <c:v>1965</c:v>
                </c:pt>
                <c:pt idx="85">
                  <c:v>1966</c:v>
                </c:pt>
                <c:pt idx="86">
                  <c:v>1967</c:v>
                </c:pt>
                <c:pt idx="87">
                  <c:v>1968</c:v>
                </c:pt>
                <c:pt idx="88">
                  <c:v>1969</c:v>
                </c:pt>
                <c:pt idx="89">
                  <c:v>1970</c:v>
                </c:pt>
                <c:pt idx="90">
                  <c:v>1971</c:v>
                </c:pt>
                <c:pt idx="91">
                  <c:v>1972</c:v>
                </c:pt>
                <c:pt idx="92">
                  <c:v>1973</c:v>
                </c:pt>
                <c:pt idx="93">
                  <c:v>1974</c:v>
                </c:pt>
                <c:pt idx="94">
                  <c:v>1975</c:v>
                </c:pt>
                <c:pt idx="95">
                  <c:v>1976</c:v>
                </c:pt>
                <c:pt idx="96">
                  <c:v>1977</c:v>
                </c:pt>
                <c:pt idx="97">
                  <c:v>1978</c:v>
                </c:pt>
                <c:pt idx="98">
                  <c:v>1979</c:v>
                </c:pt>
                <c:pt idx="99">
                  <c:v>1980</c:v>
                </c:pt>
                <c:pt idx="100">
                  <c:v>1981</c:v>
                </c:pt>
                <c:pt idx="101">
                  <c:v>1982</c:v>
                </c:pt>
                <c:pt idx="102">
                  <c:v>1983</c:v>
                </c:pt>
                <c:pt idx="103">
                  <c:v>1984</c:v>
                </c:pt>
                <c:pt idx="104">
                  <c:v>1985</c:v>
                </c:pt>
                <c:pt idx="105">
                  <c:v>1986</c:v>
                </c:pt>
                <c:pt idx="106">
                  <c:v>1987</c:v>
                </c:pt>
                <c:pt idx="107">
                  <c:v>1988</c:v>
                </c:pt>
                <c:pt idx="108">
                  <c:v>1989</c:v>
                </c:pt>
                <c:pt idx="109">
                  <c:v>1990</c:v>
                </c:pt>
                <c:pt idx="110">
                  <c:v>1991</c:v>
                </c:pt>
                <c:pt idx="111">
                  <c:v>1992</c:v>
                </c:pt>
                <c:pt idx="112">
                  <c:v>1993</c:v>
                </c:pt>
                <c:pt idx="113">
                  <c:v>1994</c:v>
                </c:pt>
                <c:pt idx="114">
                  <c:v>1995</c:v>
                </c:pt>
                <c:pt idx="115">
                  <c:v>1996</c:v>
                </c:pt>
                <c:pt idx="116">
                  <c:v>1997</c:v>
                </c:pt>
                <c:pt idx="117">
                  <c:v>1998</c:v>
                </c:pt>
                <c:pt idx="118">
                  <c:v>1999</c:v>
                </c:pt>
                <c:pt idx="119">
                  <c:v>2000</c:v>
                </c:pt>
                <c:pt idx="120">
                  <c:v>2001</c:v>
                </c:pt>
                <c:pt idx="121">
                  <c:v>2002</c:v>
                </c:pt>
                <c:pt idx="122">
                  <c:v>2003</c:v>
                </c:pt>
                <c:pt idx="123">
                  <c:v>2004</c:v>
                </c:pt>
                <c:pt idx="124">
                  <c:v>2005</c:v>
                </c:pt>
                <c:pt idx="125">
                  <c:v>2006</c:v>
                </c:pt>
                <c:pt idx="126">
                  <c:v>2007</c:v>
                </c:pt>
                <c:pt idx="127">
                  <c:v>2008</c:v>
                </c:pt>
                <c:pt idx="128">
                  <c:v>2009</c:v>
                </c:pt>
                <c:pt idx="129">
                  <c:v>2010</c:v>
                </c:pt>
                <c:pt idx="130">
                  <c:v>2011</c:v>
                </c:pt>
                <c:pt idx="131">
                  <c:v>2012</c:v>
                </c:pt>
                <c:pt idx="132">
                  <c:v>2013</c:v>
                </c:pt>
                <c:pt idx="133">
                  <c:v>2014</c:v>
                </c:pt>
                <c:pt idx="134">
                  <c:v>2015</c:v>
                </c:pt>
                <c:pt idx="135">
                  <c:v>2016</c:v>
                </c:pt>
                <c:pt idx="136">
                  <c:v>2017</c:v>
                </c:pt>
                <c:pt idx="137">
                  <c:v>2018</c:v>
                </c:pt>
                <c:pt idx="138">
                  <c:v>2019</c:v>
                </c:pt>
              </c:numCache>
            </c:numRef>
          </c:cat>
          <c:val>
            <c:numRef>
              <c:f>STCSUMMER!$M$2:$M$140</c:f>
              <c:numCache>
                <c:formatCode>General</c:formatCode>
                <c:ptCount val="13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0">
                  <c:v>67.88</c:v>
                </c:pt>
                <c:pt idx="5" formatCode="0.00">
                  <c:v>66.34</c:v>
                </c:pt>
                <c:pt idx="6" formatCode="0.00">
                  <c:v>67.28</c:v>
                </c:pt>
                <c:pt idx="7" formatCode="0.00">
                  <c:v>67.073333333333338</c:v>
                </c:pt>
                <c:pt idx="8" formatCode="0.00">
                  <c:v>67.899999999999991</c:v>
                </c:pt>
                <c:pt idx="9" formatCode="0.00">
                  <c:v>68.046666666666653</c:v>
                </c:pt>
                <c:pt idx="10" formatCode="0.00">
                  <c:v>68.706666666666663</c:v>
                </c:pt>
                <c:pt idx="11" formatCode="0.00">
                  <c:v>68.166666666666657</c:v>
                </c:pt>
                <c:pt idx="12" formatCode="0.00">
                  <c:v>69.08</c:v>
                </c:pt>
                <c:pt idx="13" formatCode="0.00">
                  <c:v>69.61999999999999</c:v>
                </c:pt>
                <c:pt idx="14" formatCode="0.00">
                  <c:v>68.88</c:v>
                </c:pt>
                <c:pt idx="15" formatCode="0.00">
                  <c:v>68.97999999999999</c:v>
                </c:pt>
                <c:pt idx="16" formatCode="0.00">
                  <c:v>68.426666666666648</c:v>
                </c:pt>
                <c:pt idx="17" formatCode="0.00">
                  <c:v>67.833333333333329</c:v>
                </c:pt>
                <c:pt idx="18" formatCode="0.00">
                  <c:v>67.093333333333334</c:v>
                </c:pt>
                <c:pt idx="19" formatCode="0.00">
                  <c:v>68.346666666666664</c:v>
                </c:pt>
                <c:pt idx="20" formatCode="0.00">
                  <c:v>69.11999999999999</c:v>
                </c:pt>
                <c:pt idx="21" formatCode="0.00">
                  <c:v>69.11999999999999</c:v>
                </c:pt>
                <c:pt idx="22" formatCode="0.00">
                  <c:v>68.586666666666673</c:v>
                </c:pt>
                <c:pt idx="23" formatCode="0.00">
                  <c:v>68.086666666666659</c:v>
                </c:pt>
                <c:pt idx="24" formatCode="0.00">
                  <c:v>67.099999999999994</c:v>
                </c:pt>
                <c:pt idx="25" formatCode="0.00">
                  <c:v>66.320000000000007</c:v>
                </c:pt>
                <c:pt idx="26" formatCode="0.00">
                  <c:v>66.573333333333338</c:v>
                </c:pt>
                <c:pt idx="27" formatCode="0.00">
                  <c:v>66.973333333333329</c:v>
                </c:pt>
                <c:pt idx="28" formatCode="0.00">
                  <c:v>67.853333333333339</c:v>
                </c:pt>
                <c:pt idx="29" formatCode="0.00">
                  <c:v>68.313333333333333</c:v>
                </c:pt>
                <c:pt idx="30" formatCode="0.00">
                  <c:v>68.76666666666668</c:v>
                </c:pt>
                <c:pt idx="31" formatCode="0.00">
                  <c:v>68.553333333333342</c:v>
                </c:pt>
                <c:pt idx="32" formatCode="0.00">
                  <c:v>69.293333333333337</c:v>
                </c:pt>
                <c:pt idx="33" formatCode="0.00">
                  <c:v>69.13333333333334</c:v>
                </c:pt>
                <c:pt idx="34" formatCode="0.00">
                  <c:v>67.88666666666667</c:v>
                </c:pt>
                <c:pt idx="35" formatCode="0.00">
                  <c:v>68.039999999999992</c:v>
                </c:pt>
                <c:pt idx="36" formatCode="0.00">
                  <c:v>68.26666666666668</c:v>
                </c:pt>
                <c:pt idx="37" formatCode="0.00">
                  <c:v>67.900000000000006</c:v>
                </c:pt>
                <c:pt idx="38" formatCode="0.00">
                  <c:v>68.146666666666675</c:v>
                </c:pt>
                <c:pt idx="39" formatCode="0.00">
                  <c:v>69.126666666666679</c:v>
                </c:pt>
                <c:pt idx="40" formatCode="0.00">
                  <c:v>69.526666666666671</c:v>
                </c:pt>
                <c:pt idx="41" formatCode="0.00">
                  <c:v>69.98</c:v>
                </c:pt>
                <c:pt idx="42" formatCode="0.00">
                  <c:v>70.053333333333342</c:v>
                </c:pt>
                <c:pt idx="43" formatCode="0.00">
                  <c:v>69.2</c:v>
                </c:pt>
                <c:pt idx="44" formatCode="0.00">
                  <c:v>69.14</c:v>
                </c:pt>
                <c:pt idx="45" formatCode="0.00">
                  <c:v>68.053333333333327</c:v>
                </c:pt>
                <c:pt idx="46" formatCode="0.00">
                  <c:v>67.153333333333336</c:v>
                </c:pt>
                <c:pt idx="47" formatCode="0.00">
                  <c:v>66.573333333333338</c:v>
                </c:pt>
                <c:pt idx="48" formatCode="0.00">
                  <c:v>66.88</c:v>
                </c:pt>
                <c:pt idx="49" formatCode="0.00">
                  <c:v>67.459999999999994</c:v>
                </c:pt>
                <c:pt idx="50" formatCode="0.00">
                  <c:v>68.466666666666669</c:v>
                </c:pt>
                <c:pt idx="51" formatCode="0.00">
                  <c:v>69.686666666666682</c:v>
                </c:pt>
                <c:pt idx="52" formatCode="0.00">
                  <c:v>70.926666666666677</c:v>
                </c:pt>
                <c:pt idx="53" formatCode="0.00">
                  <c:v>71.440000000000012</c:v>
                </c:pt>
                <c:pt idx="54" formatCode="0.00">
                  <c:v>71.166666666666657</c:v>
                </c:pt>
                <c:pt idx="55" formatCode="0.00">
                  <c:v>71.23333333333332</c:v>
                </c:pt>
                <c:pt idx="56" formatCode="0.00">
                  <c:v>71.22</c:v>
                </c:pt>
                <c:pt idx="57" formatCode="0.00">
                  <c:v>70.793333333333337</c:v>
                </c:pt>
                <c:pt idx="58" formatCode="0.00">
                  <c:v>70.759999999999991</c:v>
                </c:pt>
                <c:pt idx="59" formatCode="0.00">
                  <c:v>70.306666666666658</c:v>
                </c:pt>
                <c:pt idx="60" formatCode="0.00">
                  <c:v>69.686666666666653</c:v>
                </c:pt>
                <c:pt idx="61" formatCode="0.00">
                  <c:v>68.666666666666657</c:v>
                </c:pt>
                <c:pt idx="62" formatCode="0.00">
                  <c:v>68.36</c:v>
                </c:pt>
                <c:pt idx="63" formatCode="0.00">
                  <c:v>67.673333333333332</c:v>
                </c:pt>
                <c:pt idx="64" formatCode="0.00">
                  <c:v>67.026666666666671</c:v>
                </c:pt>
                <c:pt idx="65" formatCode="0.00">
                  <c:v>66.606666666666669</c:v>
                </c:pt>
                <c:pt idx="66" formatCode="0.00">
                  <c:v>67.206666666666678</c:v>
                </c:pt>
                <c:pt idx="67" formatCode="0.00">
                  <c:v>66.946666666666673</c:v>
                </c:pt>
                <c:pt idx="68" formatCode="0.00">
                  <c:v>67.61999999999999</c:v>
                </c:pt>
                <c:pt idx="69" formatCode="0.00">
                  <c:v>67.893333333333331</c:v>
                </c:pt>
                <c:pt idx="70" formatCode="0.00">
                  <c:v>67.573333333333323</c:v>
                </c:pt>
                <c:pt idx="71" formatCode="0.00">
                  <c:v>67.293333333333337</c:v>
                </c:pt>
                <c:pt idx="72" formatCode="0.00">
                  <c:v>67.506666666666675</c:v>
                </c:pt>
                <c:pt idx="73" formatCode="0.00">
                  <c:v>67.02</c:v>
                </c:pt>
                <c:pt idx="74" formatCode="0.00">
                  <c:v>67.986666666666665</c:v>
                </c:pt>
                <c:pt idx="75" formatCode="0.00">
                  <c:v>68.493333333333339</c:v>
                </c:pt>
                <c:pt idx="76" formatCode="0.00">
                  <c:v>68.539999999999992</c:v>
                </c:pt>
                <c:pt idx="77" formatCode="0.00">
                  <c:v>67.693333333333342</c:v>
                </c:pt>
                <c:pt idx="78" formatCode="0.00">
                  <c:v>68.160000000000011</c:v>
                </c:pt>
                <c:pt idx="79" formatCode="0.00">
                  <c:v>67.546666666666667</c:v>
                </c:pt>
                <c:pt idx="80" formatCode="0.00">
                  <c:v>67.846666666666664</c:v>
                </c:pt>
                <c:pt idx="81" formatCode="0.00">
                  <c:v>67.62</c:v>
                </c:pt>
                <c:pt idx="82" formatCode="0.00">
                  <c:v>68.606666666666655</c:v>
                </c:pt>
                <c:pt idx="83" formatCode="0.00">
                  <c:v>68.346666666666664</c:v>
                </c:pt>
                <c:pt idx="84" formatCode="0.00">
                  <c:v>68.200000000000017</c:v>
                </c:pt>
                <c:pt idx="85" formatCode="0.00">
                  <c:v>68.166666666666671</c:v>
                </c:pt>
                <c:pt idx="86" formatCode="0.00">
                  <c:v>68.12</c:v>
                </c:pt>
                <c:pt idx="87" formatCode="0.00">
                  <c:v>67.733333333333348</c:v>
                </c:pt>
                <c:pt idx="88" formatCode="0.00">
                  <c:v>67.38</c:v>
                </c:pt>
                <c:pt idx="89" formatCode="0.00">
                  <c:v>68.06</c:v>
                </c:pt>
                <c:pt idx="90" formatCode="0.00">
                  <c:v>67.793333333333337</c:v>
                </c:pt>
                <c:pt idx="91" formatCode="0.00">
                  <c:v>67.72</c:v>
                </c:pt>
                <c:pt idx="92" formatCode="0.00">
                  <c:v>67.860000000000014</c:v>
                </c:pt>
                <c:pt idx="93" formatCode="0.00">
                  <c:v>67.793333333333337</c:v>
                </c:pt>
                <c:pt idx="94" formatCode="0.00">
                  <c:v>67.500000000000014</c:v>
                </c:pt>
                <c:pt idx="95" formatCode="0.00">
                  <c:v>67.846666666666664</c:v>
                </c:pt>
                <c:pt idx="96" formatCode="0.00">
                  <c:v>67.98</c:v>
                </c:pt>
                <c:pt idx="97" formatCode="0.00">
                  <c:v>67.680000000000007</c:v>
                </c:pt>
                <c:pt idx="98" formatCode="0.00">
                  <c:v>67.513333333333335</c:v>
                </c:pt>
                <c:pt idx="99" formatCode="0.00">
                  <c:v>67.26666666666668</c:v>
                </c:pt>
                <c:pt idx="100" formatCode="0.00">
                  <c:v>66.993333333333339</c:v>
                </c:pt>
                <c:pt idx="101" formatCode="0.00">
                  <c:v>66.813333333333333</c:v>
                </c:pt>
                <c:pt idx="102" formatCode="0.00">
                  <c:v>67.540000000000006</c:v>
                </c:pt>
                <c:pt idx="103" formatCode="0.00">
                  <c:v>68.173333333333332</c:v>
                </c:pt>
                <c:pt idx="104" formatCode="0.00">
                  <c:v>67.573333333333338</c:v>
                </c:pt>
                <c:pt idx="105" formatCode="0.00">
                  <c:v>67.266666666666666</c:v>
                </c:pt>
                <c:pt idx="106" formatCode="0.00">
                  <c:v>67.926666666666662</c:v>
                </c:pt>
                <c:pt idx="107" formatCode="0.00">
                  <c:v>68.240000000000009</c:v>
                </c:pt>
                <c:pt idx="108" formatCode="0.00">
                  <c:v>68.166666666666671</c:v>
                </c:pt>
                <c:pt idx="109" formatCode="0.00">
                  <c:v>68.740000000000009</c:v>
                </c:pt>
                <c:pt idx="110" formatCode="0.00">
                  <c:v>69.22</c:v>
                </c:pt>
                <c:pt idx="111" formatCode="0.00">
                  <c:v>67.94</c:v>
                </c:pt>
                <c:pt idx="112" formatCode="0.00">
                  <c:v>66.679999999999993</c:v>
                </c:pt>
                <c:pt idx="113" formatCode="0.00">
                  <c:v>66.186666666666667</c:v>
                </c:pt>
                <c:pt idx="114" formatCode="0.00">
                  <c:v>66.646666666666675</c:v>
                </c:pt>
                <c:pt idx="115" formatCode="0.00">
                  <c:v>66.260000000000019</c:v>
                </c:pt>
                <c:pt idx="116" formatCode="0.00">
                  <c:v>67.193333333333342</c:v>
                </c:pt>
                <c:pt idx="117" formatCode="0.00">
                  <c:v>67.553333333333327</c:v>
                </c:pt>
                <c:pt idx="118" formatCode="0.00">
                  <c:v>68.02000000000001</c:v>
                </c:pt>
                <c:pt idx="119" formatCode="0.00">
                  <c:v>67.433333333333337</c:v>
                </c:pt>
                <c:pt idx="120" formatCode="0.00">
                  <c:v>67.940000000000012</c:v>
                </c:pt>
                <c:pt idx="121" formatCode="0.00">
                  <c:v>68.346666666666664</c:v>
                </c:pt>
                <c:pt idx="122" formatCode="0.00">
                  <c:v>68.506666666666675</c:v>
                </c:pt>
                <c:pt idx="123" formatCode="0.00">
                  <c:v>67.679999999999993</c:v>
                </c:pt>
                <c:pt idx="124" formatCode="0.00">
                  <c:v>68.406666666666666</c:v>
                </c:pt>
                <c:pt idx="125" formatCode="0.00">
                  <c:v>68.586666666666659</c:v>
                </c:pt>
                <c:pt idx="126" formatCode="0.00">
                  <c:v>68.673333333333318</c:v>
                </c:pt>
                <c:pt idx="127" formatCode="0.00">
                  <c:v>68.599999999999994</c:v>
                </c:pt>
                <c:pt idx="128" formatCode="0.00">
                  <c:v>68.739999999999995</c:v>
                </c:pt>
                <c:pt idx="129" formatCode="0.00">
                  <c:v>68.706666666666678</c:v>
                </c:pt>
                <c:pt idx="130" formatCode="0.00">
                  <c:v>68.646666666666675</c:v>
                </c:pt>
                <c:pt idx="131" formatCode="0.00">
                  <c:v>68.886666666666684</c:v>
                </c:pt>
                <c:pt idx="132" formatCode="0.00">
                  <c:v>69.006666666666675</c:v>
                </c:pt>
                <c:pt idx="133" formatCode="0.00">
                  <c:v>69.973333333333329</c:v>
                </c:pt>
                <c:pt idx="134" formatCode="0.00">
                  <c:v>69.526666666666671</c:v>
                </c:pt>
                <c:pt idx="135" formatCode="0.00">
                  <c:v>69.273333333333341</c:v>
                </c:pt>
                <c:pt idx="136" formatCode="0.00">
                  <c:v>68.466666666666669</c:v>
                </c:pt>
                <c:pt idx="137" formatCode="0.00">
                  <c:v>68.539999999999992</c:v>
                </c:pt>
                <c:pt idx="138" formatCode="0.00">
                  <c:v>68.179999999999993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1D-422F-A4C9-36C89B2B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84768"/>
        <c:axId val="188263232"/>
      </c:lineChart>
      <c:dateAx>
        <c:axId val="18838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263232"/>
        <c:crosses val="autoZero"/>
        <c:auto val="0"/>
        <c:lblOffset val="100"/>
        <c:baseTimeUnit val="days"/>
        <c:majorUnit val="5"/>
        <c:majorTimeUnit val="days"/>
      </c:dateAx>
      <c:valAx>
        <c:axId val="188263232"/>
        <c:scaling>
          <c:orientation val="minMax"/>
          <c:max val="74"/>
          <c:min val="6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Temperature (</a:t>
                </a:r>
                <a:r>
                  <a:rPr lang="en-US" sz="1000" b="1" i="0" u="none" strike="noStrike" baseline="30000">
                    <a:solidFill>
                      <a:srgbClr val="000000"/>
                    </a:solidFill>
                    <a:latin typeface="Calibri"/>
                  </a:rPr>
                  <a:t>o</a:t>
                </a:r>
                <a:r>
                  <a:rPr lang="en-US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F)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83847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St. Cloud June-May Avg Temperatures</a:t>
            </a:r>
          </a:p>
        </c:rich>
      </c:tx>
      <c:layout>
        <c:manualLayout>
          <c:xMode val="edge"/>
          <c:yMode val="edge"/>
          <c:x val="0.31903398798016425"/>
          <c:y val="1.01936799184505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204237642054492E-2"/>
          <c:y val="8.5785033751515E-2"/>
          <c:w val="0.87344446011687948"/>
          <c:h val="0.80344706911636044"/>
        </c:manualLayout>
      </c:layout>
      <c:lineChart>
        <c:grouping val="standard"/>
        <c:varyColors val="0"/>
        <c:ser>
          <c:idx val="0"/>
          <c:order val="0"/>
          <c:tx>
            <c:v>Avg Temps</c:v>
          </c:tx>
          <c:cat>
            <c:strRef>
              <c:f>'June-May'!$B$1:$B$131</c:f>
              <c:strCache>
                <c:ptCount val="131"/>
                <c:pt idx="0">
                  <c:v>Year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</c:strCache>
            </c:strRef>
          </c:cat>
          <c:val>
            <c:numRef>
              <c:f>'June-May'!$A$1:$A$131</c:f>
              <c:numCache>
                <c:formatCode>General</c:formatCode>
                <c:ptCount val="131"/>
                <c:pt idx="0">
                  <c:v>0</c:v>
                </c:pt>
                <c:pt idx="2" formatCode="0.00">
                  <c:v>44.93333333333333</c:v>
                </c:pt>
                <c:pt idx="3" formatCode="0.00">
                  <c:v>41.441666666666663</c:v>
                </c:pt>
                <c:pt idx="4" formatCode="0.00">
                  <c:v>39.966666666666661</c:v>
                </c:pt>
                <c:pt idx="5" formatCode="0.00">
                  <c:v>38.208333333333336</c:v>
                </c:pt>
                <c:pt idx="6" formatCode="0.00">
                  <c:v>41.574999999999996</c:v>
                </c:pt>
                <c:pt idx="7" formatCode="0.00">
                  <c:v>38.416666666666664</c:v>
                </c:pt>
                <c:pt idx="8" formatCode="0.00">
                  <c:v>36.666666666666664</c:v>
                </c:pt>
                <c:pt idx="9" formatCode="0.00">
                  <c:v>44.291666666666664</c:v>
                </c:pt>
                <c:pt idx="10" formatCode="0.00">
                  <c:v>42.375</c:v>
                </c:pt>
                <c:pt idx="11" formatCode="0.00">
                  <c:v>43.666666666666657</c:v>
                </c:pt>
                <c:pt idx="12" formatCode="0.00">
                  <c:v>42.266666666666673</c:v>
                </c:pt>
                <c:pt idx="13" formatCode="0.00">
                  <c:v>40.900000000000006</c:v>
                </c:pt>
                <c:pt idx="14" formatCode="0.00">
                  <c:v>42.81666666666667</c:v>
                </c:pt>
                <c:pt idx="15" formatCode="0.00">
                  <c:v>42.69166666666667</c:v>
                </c:pt>
                <c:pt idx="16" formatCode="0.00">
                  <c:v>41.458333333333336</c:v>
                </c:pt>
                <c:pt idx="17" formatCode="0.00">
                  <c:v>38.949999999999996</c:v>
                </c:pt>
                <c:pt idx="18" formatCode="0.00">
                  <c:v>42.82500000000001</c:v>
                </c:pt>
                <c:pt idx="19" formatCode="0.00">
                  <c:v>39.883333333333333</c:v>
                </c:pt>
                <c:pt idx="20" formatCode="0.00">
                  <c:v>44.891666666666673</c:v>
                </c:pt>
                <c:pt idx="21" formatCode="0.00">
                  <c:v>45.274999999999999</c:v>
                </c:pt>
                <c:pt idx="22" formatCode="0.00">
                  <c:v>45.208333333333336</c:v>
                </c:pt>
                <c:pt idx="23" formatCode="0.00">
                  <c:v>42.55833333333333</c:v>
                </c:pt>
                <c:pt idx="24" formatCode="0.00">
                  <c:v>40.733333333333334</c:v>
                </c:pt>
                <c:pt idx="25" formatCode="0.00">
                  <c:v>42.666666666666664</c:v>
                </c:pt>
                <c:pt idx="26" formatCode="0.00">
                  <c:v>43.683333333333337</c:v>
                </c:pt>
                <c:pt idx="27" formatCode="0.00">
                  <c:v>40.833333333333336</c:v>
                </c:pt>
                <c:pt idx="28" formatCode="0.00">
                  <c:v>43.95000000000001</c:v>
                </c:pt>
                <c:pt idx="29" formatCode="0.00">
                  <c:v>43.633333333333333</c:v>
                </c:pt>
                <c:pt idx="30" formatCode="0.00">
                  <c:v>44.608333333333341</c:v>
                </c:pt>
                <c:pt idx="31" formatCode="0.00">
                  <c:v>44.908333333333331</c:v>
                </c:pt>
                <c:pt idx="32" formatCode="0.00">
                  <c:v>39.758333333333333</c:v>
                </c:pt>
                <c:pt idx="33" formatCode="0.00">
                  <c:v>43.683333333333337</c:v>
                </c:pt>
                <c:pt idx="34" formatCode="0.00">
                  <c:v>44.85</c:v>
                </c:pt>
                <c:pt idx="35" formatCode="0.00">
                  <c:v>44.458333333333336</c:v>
                </c:pt>
                <c:pt idx="36" formatCode="0.00">
                  <c:v>41.324999999999996</c:v>
                </c:pt>
                <c:pt idx="37" formatCode="0.00">
                  <c:v>40.900000000000006</c:v>
                </c:pt>
                <c:pt idx="38" formatCode="0.00">
                  <c:v>41.925000000000004</c:v>
                </c:pt>
                <c:pt idx="39" formatCode="0.00">
                  <c:v>45.1</c:v>
                </c:pt>
                <c:pt idx="40" formatCode="0.00">
                  <c:v>41.358333333333334</c:v>
                </c:pt>
                <c:pt idx="41" formatCode="0.00">
                  <c:v>46.65</c:v>
                </c:pt>
                <c:pt idx="42" formatCode="0.00">
                  <c:v>42.94166666666667</c:v>
                </c:pt>
                <c:pt idx="43" formatCode="0.00">
                  <c:v>42.383333333333333</c:v>
                </c:pt>
                <c:pt idx="44" formatCode="0.00">
                  <c:v>42.749999999999993</c:v>
                </c:pt>
                <c:pt idx="45" formatCode="0.00">
                  <c:v>42.133333333333333</c:v>
                </c:pt>
                <c:pt idx="46" formatCode="0.00">
                  <c:v>41.749999999999993</c:v>
                </c:pt>
                <c:pt idx="47" formatCode="0.00">
                  <c:v>41.016666666666666</c:v>
                </c:pt>
                <c:pt idx="48" formatCode="0.00">
                  <c:v>40.391666666666666</c:v>
                </c:pt>
                <c:pt idx="49" formatCode="0.00">
                  <c:v>40.950000000000003</c:v>
                </c:pt>
                <c:pt idx="50" formatCode="0.00">
                  <c:v>42.25</c:v>
                </c:pt>
                <c:pt idx="51" formatCode="0.00">
                  <c:v>46.074999999999996</c:v>
                </c:pt>
                <c:pt idx="52" formatCode="0.00">
                  <c:v>45.42499999999999</c:v>
                </c:pt>
                <c:pt idx="53" formatCode="0.00">
                  <c:v>43.224999999999994</c:v>
                </c:pt>
                <c:pt idx="54" formatCode="0.00">
                  <c:v>44.108333333333327</c:v>
                </c:pt>
                <c:pt idx="55" formatCode="0.00">
                  <c:v>42.65</c:v>
                </c:pt>
                <c:pt idx="56" formatCode="0.00">
                  <c:v>39.35</c:v>
                </c:pt>
                <c:pt idx="57" formatCode="0.00">
                  <c:v>41.975000000000001</c:v>
                </c:pt>
                <c:pt idx="58" formatCode="0.00">
                  <c:v>44.1</c:v>
                </c:pt>
                <c:pt idx="59" formatCode="0.00">
                  <c:v>44.358333333333341</c:v>
                </c:pt>
                <c:pt idx="60" formatCode="0.00">
                  <c:v>42.666666666666664</c:v>
                </c:pt>
                <c:pt idx="61" formatCode="0.00">
                  <c:v>43.108333333333341</c:v>
                </c:pt>
                <c:pt idx="62" formatCode="0.00">
                  <c:v>44.475000000000001</c:v>
                </c:pt>
                <c:pt idx="63" formatCode="0.00">
                  <c:v>39.108333333333327</c:v>
                </c:pt>
                <c:pt idx="64" formatCode="0.00">
                  <c:v>42.683333333333337</c:v>
                </c:pt>
                <c:pt idx="65" formatCode="0.00">
                  <c:v>41.15</c:v>
                </c:pt>
                <c:pt idx="66" formatCode="0.00">
                  <c:v>41.308333333333337</c:v>
                </c:pt>
                <c:pt idx="67" formatCode="0.00">
                  <c:v>41.208333333333329</c:v>
                </c:pt>
                <c:pt idx="68" formatCode="0.00">
                  <c:v>42.06666666666667</c:v>
                </c:pt>
                <c:pt idx="69" formatCode="0.00">
                  <c:v>42.783333333333339</c:v>
                </c:pt>
                <c:pt idx="70" formatCode="0.00">
                  <c:v>40.191666666666663</c:v>
                </c:pt>
                <c:pt idx="71" formatCode="0.00">
                  <c:v>39.241666666666667</c:v>
                </c:pt>
                <c:pt idx="72" formatCode="0.00">
                  <c:v>40.43333333333333</c:v>
                </c:pt>
                <c:pt idx="73" formatCode="0.00">
                  <c:v>42.358333333333327</c:v>
                </c:pt>
                <c:pt idx="74" formatCode="0.00">
                  <c:v>43.1</c:v>
                </c:pt>
                <c:pt idx="75" formatCode="0.00">
                  <c:v>42.466666666666669</c:v>
                </c:pt>
                <c:pt idx="76" formatCode="0.00">
                  <c:v>40.458333333333321</c:v>
                </c:pt>
                <c:pt idx="77" formatCode="0.00">
                  <c:v>41.466666666666669</c:v>
                </c:pt>
                <c:pt idx="78" formatCode="0.00">
                  <c:v>42.94166666666667</c:v>
                </c:pt>
                <c:pt idx="79" formatCode="0.00">
                  <c:v>42.050000000000004</c:v>
                </c:pt>
                <c:pt idx="80" formatCode="0.00">
                  <c:v>41.083333333333336</c:v>
                </c:pt>
                <c:pt idx="81" formatCode="0.00">
                  <c:v>43.433333333333337</c:v>
                </c:pt>
                <c:pt idx="82" formatCode="0.00">
                  <c:v>41.358333333333327</c:v>
                </c:pt>
                <c:pt idx="83" formatCode="0.00">
                  <c:v>42.366666666666667</c:v>
                </c:pt>
                <c:pt idx="84" formatCode="0.00">
                  <c:v>44.341666666666669</c:v>
                </c:pt>
                <c:pt idx="85" formatCode="0.00">
                  <c:v>39.783333333333339</c:v>
                </c:pt>
                <c:pt idx="86" formatCode="0.00">
                  <c:v>40.791666666666679</c:v>
                </c:pt>
                <c:pt idx="87" formatCode="0.00">
                  <c:v>40.56666666666667</c:v>
                </c:pt>
                <c:pt idx="88" formatCode="0.00">
                  <c:v>42.35</c:v>
                </c:pt>
                <c:pt idx="89" formatCode="0.00">
                  <c:v>41.141666666666673</c:v>
                </c:pt>
                <c:pt idx="90" formatCode="0.00">
                  <c:v>41.391666666666673</c:v>
                </c:pt>
                <c:pt idx="91" formatCode="0.00">
                  <c:v>41.733333333333327</c:v>
                </c:pt>
                <c:pt idx="92" formatCode="0.00">
                  <c:v>40.541666666666664</c:v>
                </c:pt>
                <c:pt idx="93" formatCode="0.00">
                  <c:v>41.424999999999997</c:v>
                </c:pt>
                <c:pt idx="94" formatCode="0.00">
                  <c:v>41.458333333333336</c:v>
                </c:pt>
                <c:pt idx="95" formatCode="0.00">
                  <c:v>40.766666666666666</c:v>
                </c:pt>
                <c:pt idx="96" formatCode="0.00">
                  <c:v>42.983333333333327</c:v>
                </c:pt>
                <c:pt idx="97" formatCode="0.00">
                  <c:v>41.81666666666667</c:v>
                </c:pt>
                <c:pt idx="98" formatCode="0.00">
                  <c:v>40.166666666666664</c:v>
                </c:pt>
                <c:pt idx="99" formatCode="0.00">
                  <c:v>38.500000000000007</c:v>
                </c:pt>
                <c:pt idx="100" formatCode="0.00">
                  <c:v>42.083333333333321</c:v>
                </c:pt>
                <c:pt idx="101" formatCode="0.00">
                  <c:v>43.833333333333321</c:v>
                </c:pt>
                <c:pt idx="102" formatCode="0.00">
                  <c:v>40.408333333333331</c:v>
                </c:pt>
                <c:pt idx="103" formatCode="0.00">
                  <c:v>42.949999999999996</c:v>
                </c:pt>
                <c:pt idx="104" formatCode="0.00">
                  <c:v>42.4</c:v>
                </c:pt>
                <c:pt idx="105" formatCode="0.00">
                  <c:v>42.633333333333333</c:v>
                </c:pt>
                <c:pt idx="106" formatCode="0.00">
                  <c:v>40.425000000000004</c:v>
                </c:pt>
                <c:pt idx="107" formatCode="0.00">
                  <c:v>45.366666666666667</c:v>
                </c:pt>
                <c:pt idx="108" formatCode="0.00">
                  <c:v>43.6</c:v>
                </c:pt>
                <c:pt idx="109" formatCode="0.00">
                  <c:v>41.366666666666674</c:v>
                </c:pt>
                <c:pt idx="110" formatCode="0.00">
                  <c:v>43.741666666666667</c:v>
                </c:pt>
                <c:pt idx="111" formatCode="0.00">
                  <c:v>43.69166666666667</c:v>
                </c:pt>
                <c:pt idx="112" formatCode="0.00">
                  <c:v>42.05</c:v>
                </c:pt>
                <c:pt idx="113" formatCode="0.00">
                  <c:v>39.758333333333333</c:v>
                </c:pt>
                <c:pt idx="114" formatCode="0.00">
                  <c:v>40.008333333333333</c:v>
                </c:pt>
                <c:pt idx="115" formatCode="0.00">
                  <c:v>42.991666666666667</c:v>
                </c:pt>
                <c:pt idx="116" formatCode="0.00">
                  <c:v>39.566666666666663</c:v>
                </c:pt>
                <c:pt idx="117" formatCode="0.00">
                  <c:v>40</c:v>
                </c:pt>
                <c:pt idx="118" formatCode="0.00">
                  <c:v>45.083333333333336</c:v>
                </c:pt>
                <c:pt idx="119" formatCode="0.00">
                  <c:v>45.083333333333336</c:v>
                </c:pt>
                <c:pt idx="120" formatCode="0.00">
                  <c:v>44.741666666666667</c:v>
                </c:pt>
                <c:pt idx="121" formatCode="0.00">
                  <c:v>40.866666666666674</c:v>
                </c:pt>
                <c:pt idx="122" formatCode="0.00">
                  <c:v>44.9</c:v>
                </c:pt>
                <c:pt idx="123" formatCode="0.00">
                  <c:v>42.258333333333326</c:v>
                </c:pt>
                <c:pt idx="124" formatCode="0.00">
                  <c:v>43.133333333333326</c:v>
                </c:pt>
                <c:pt idx="125" formatCode="0.00">
                  <c:v>44.366666666666674</c:v>
                </c:pt>
                <c:pt idx="126" formatCode="0.00">
                  <c:v>46.083333333333336</c:v>
                </c:pt>
                <c:pt idx="127" formatCode="0.00">
                  <c:v>44.81666666666667</c:v>
                </c:pt>
                <c:pt idx="128" formatCode="0.00">
                  <c:v>41.6</c:v>
                </c:pt>
                <c:pt idx="129" formatCode="0.00">
                  <c:v>41.30833333333333</c:v>
                </c:pt>
                <c:pt idx="130" formatCode="0.00">
                  <c:v>43.900000000000006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BD-46ED-87CF-CAF9156848A9}"/>
            </c:ext>
          </c:extLst>
        </c:ser>
        <c:ser>
          <c:idx val="1"/>
          <c:order val="1"/>
          <c:tx>
            <c:v>5-Year Running Average</c:v>
          </c:tx>
          <c:spPr>
            <a:ln>
              <a:prstDash val="dashDot"/>
            </a:ln>
          </c:spPr>
          <c:marker>
            <c:symbol val="square"/>
            <c:size val="4"/>
          </c:marker>
          <c:val>
            <c:numRef>
              <c:f>'June-May'!$C$3:$C$133</c:f>
              <c:numCache>
                <c:formatCode>General</c:formatCode>
                <c:ptCount val="1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0">
                  <c:v>41.225000000000001</c:v>
                </c:pt>
                <c:pt idx="5" formatCode="0.00">
                  <c:v>39.921666666666667</c:v>
                </c:pt>
                <c:pt idx="6" formatCode="0.00">
                  <c:v>38.966666666666661</c:v>
                </c:pt>
                <c:pt idx="7" formatCode="0.00">
                  <c:v>39.831666666666663</c:v>
                </c:pt>
                <c:pt idx="8" formatCode="0.00">
                  <c:v>40.664999999999999</c:v>
                </c:pt>
                <c:pt idx="9" formatCode="0.00">
                  <c:v>41.083333333333329</c:v>
                </c:pt>
                <c:pt idx="10" formatCode="0.00">
                  <c:v>41.853333333333339</c:v>
                </c:pt>
                <c:pt idx="11" formatCode="0.00">
                  <c:v>42.7</c:v>
                </c:pt>
                <c:pt idx="12" formatCode="0.00">
                  <c:v>42.405000000000001</c:v>
                </c:pt>
                <c:pt idx="13" formatCode="0.00">
                  <c:v>42.468333333333334</c:v>
                </c:pt>
                <c:pt idx="14" formatCode="0.00">
                  <c:v>42.026666666666671</c:v>
                </c:pt>
                <c:pt idx="15" formatCode="0.00">
                  <c:v>41.36333333333333</c:v>
                </c:pt>
                <c:pt idx="16" formatCode="0.00">
                  <c:v>41.748333333333335</c:v>
                </c:pt>
                <c:pt idx="17" formatCode="0.00">
                  <c:v>41.161666666666669</c:v>
                </c:pt>
                <c:pt idx="18" formatCode="0.00">
                  <c:v>41.601666666666674</c:v>
                </c:pt>
                <c:pt idx="19" formatCode="0.00">
                  <c:v>42.365000000000002</c:v>
                </c:pt>
                <c:pt idx="20" formatCode="0.00">
                  <c:v>43.616666666666674</c:v>
                </c:pt>
                <c:pt idx="21" formatCode="0.00">
                  <c:v>43.56333333333334</c:v>
                </c:pt>
                <c:pt idx="22" formatCode="0.00">
                  <c:v>43.733333333333334</c:v>
                </c:pt>
                <c:pt idx="23" formatCode="0.00">
                  <c:v>43.288333333333327</c:v>
                </c:pt>
                <c:pt idx="24" formatCode="0.00">
                  <c:v>42.97</c:v>
                </c:pt>
                <c:pt idx="25" formatCode="0.00">
                  <c:v>42.094999999999999</c:v>
                </c:pt>
                <c:pt idx="26" formatCode="0.00">
                  <c:v>42.373333333333342</c:v>
                </c:pt>
                <c:pt idx="27" formatCode="0.00">
                  <c:v>42.953333333333333</c:v>
                </c:pt>
                <c:pt idx="28" formatCode="0.00">
                  <c:v>43.341666666666676</c:v>
                </c:pt>
                <c:pt idx="29" formatCode="0.00">
                  <c:v>43.586666666666673</c:v>
                </c:pt>
                <c:pt idx="30" formatCode="0.00">
                  <c:v>43.37166666666667</c:v>
                </c:pt>
                <c:pt idx="31" formatCode="0.00">
                  <c:v>43.318333333333335</c:v>
                </c:pt>
                <c:pt idx="32" formatCode="0.00">
                  <c:v>43.561666666666667</c:v>
                </c:pt>
                <c:pt idx="33" formatCode="0.00">
                  <c:v>43.531666666666666</c:v>
                </c:pt>
                <c:pt idx="34" formatCode="0.00">
                  <c:v>42.814999999999998</c:v>
                </c:pt>
                <c:pt idx="35" formatCode="0.00">
                  <c:v>43.043333333333337</c:v>
                </c:pt>
                <c:pt idx="36" formatCode="0.00">
                  <c:v>42.69166666666667</c:v>
                </c:pt>
                <c:pt idx="37" formatCode="0.00">
                  <c:v>42.741666666666667</c:v>
                </c:pt>
                <c:pt idx="38" formatCode="0.00">
                  <c:v>42.12166666666667</c:v>
                </c:pt>
                <c:pt idx="39" formatCode="0.00">
                  <c:v>43.186666666666675</c:v>
                </c:pt>
                <c:pt idx="40" formatCode="0.00">
                  <c:v>43.594999999999999</c:v>
                </c:pt>
                <c:pt idx="41" formatCode="0.00">
                  <c:v>43.686666666666667</c:v>
                </c:pt>
                <c:pt idx="42" formatCode="0.00">
                  <c:v>43.216666666666661</c:v>
                </c:pt>
                <c:pt idx="43" formatCode="0.00">
                  <c:v>43.371666666666663</c:v>
                </c:pt>
                <c:pt idx="44" formatCode="0.00">
                  <c:v>42.391666666666666</c:v>
                </c:pt>
                <c:pt idx="45" formatCode="0.00">
                  <c:v>42.006666666666661</c:v>
                </c:pt>
                <c:pt idx="46" formatCode="0.00">
                  <c:v>41.608333333333327</c:v>
                </c:pt>
                <c:pt idx="47" formatCode="0.00">
                  <c:v>41.248333333333335</c:v>
                </c:pt>
                <c:pt idx="48" formatCode="0.00">
                  <c:v>41.271666666666661</c:v>
                </c:pt>
                <c:pt idx="49" formatCode="0.00">
                  <c:v>42.13666666666667</c:v>
                </c:pt>
                <c:pt idx="50" formatCode="0.00">
                  <c:v>43.018333333333331</c:v>
                </c:pt>
                <c:pt idx="51" formatCode="0.00">
                  <c:v>43.584999999999994</c:v>
                </c:pt>
                <c:pt idx="52" formatCode="0.00">
                  <c:v>44.216666666666654</c:v>
                </c:pt>
                <c:pt idx="53" formatCode="0.00">
                  <c:v>44.29666666666666</c:v>
                </c:pt>
                <c:pt idx="54" formatCode="0.00">
                  <c:v>42.951666666666661</c:v>
                </c:pt>
                <c:pt idx="55" formatCode="0.00">
                  <c:v>42.261666666666663</c:v>
                </c:pt>
                <c:pt idx="56" formatCode="0.00">
                  <c:v>42.43666666666666</c:v>
                </c:pt>
                <c:pt idx="57" formatCode="0.00">
                  <c:v>42.486666666666665</c:v>
                </c:pt>
                <c:pt idx="58" formatCode="0.00">
                  <c:v>42.49</c:v>
                </c:pt>
                <c:pt idx="59" formatCode="0.00">
                  <c:v>43.241666666666667</c:v>
                </c:pt>
                <c:pt idx="60" formatCode="0.00">
                  <c:v>43.741666666666667</c:v>
                </c:pt>
                <c:pt idx="61" formatCode="0.00">
                  <c:v>42.743333333333332</c:v>
                </c:pt>
                <c:pt idx="62" formatCode="0.00">
                  <c:v>42.408333333333331</c:v>
                </c:pt>
                <c:pt idx="63" formatCode="0.00">
                  <c:v>42.105000000000004</c:v>
                </c:pt>
                <c:pt idx="64" formatCode="0.00">
                  <c:v>41.744999999999997</c:v>
                </c:pt>
                <c:pt idx="65" formatCode="0.00">
                  <c:v>41.091666666666661</c:v>
                </c:pt>
                <c:pt idx="66" formatCode="0.00">
                  <c:v>41.683333333333337</c:v>
                </c:pt>
                <c:pt idx="67" formatCode="0.00">
                  <c:v>41.703333333333333</c:v>
                </c:pt>
                <c:pt idx="68" formatCode="0.00">
                  <c:v>41.51166666666667</c:v>
                </c:pt>
                <c:pt idx="69" formatCode="0.00">
                  <c:v>41.098333333333336</c:v>
                </c:pt>
                <c:pt idx="70" formatCode="0.00">
                  <c:v>40.943333333333335</c:v>
                </c:pt>
                <c:pt idx="71" formatCode="0.00">
                  <c:v>41.001666666666665</c:v>
                </c:pt>
                <c:pt idx="72" formatCode="0.00">
                  <c:v>41.064999999999998</c:v>
                </c:pt>
                <c:pt idx="73" formatCode="0.00">
                  <c:v>41.519999999999996</c:v>
                </c:pt>
                <c:pt idx="74" formatCode="0.00">
                  <c:v>41.763333333333328</c:v>
                </c:pt>
                <c:pt idx="75" formatCode="0.00">
                  <c:v>41.97</c:v>
                </c:pt>
                <c:pt idx="76" formatCode="0.00">
                  <c:v>42.086666666666659</c:v>
                </c:pt>
                <c:pt idx="77" formatCode="0.00">
                  <c:v>41.876666666666665</c:v>
                </c:pt>
                <c:pt idx="78" formatCode="0.00">
                  <c:v>41.6</c:v>
                </c:pt>
                <c:pt idx="79" formatCode="0.00">
                  <c:v>42.195000000000007</c:v>
                </c:pt>
                <c:pt idx="80" formatCode="0.00">
                  <c:v>42.173333333333332</c:v>
                </c:pt>
                <c:pt idx="81" formatCode="0.00">
                  <c:v>42.058333333333337</c:v>
                </c:pt>
                <c:pt idx="82" formatCode="0.00">
                  <c:v>42.516666666666666</c:v>
                </c:pt>
                <c:pt idx="83" formatCode="0.00">
                  <c:v>42.256666666666668</c:v>
                </c:pt>
                <c:pt idx="84" formatCode="0.00">
                  <c:v>41.728333333333339</c:v>
                </c:pt>
                <c:pt idx="85" formatCode="0.00">
                  <c:v>41.570000000000007</c:v>
                </c:pt>
                <c:pt idx="86" formatCode="0.00">
                  <c:v>41.56666666666667</c:v>
                </c:pt>
                <c:pt idx="87" formatCode="0.00">
                  <c:v>40.926666666666669</c:v>
                </c:pt>
                <c:pt idx="88" formatCode="0.00">
                  <c:v>41.248333333333342</c:v>
                </c:pt>
                <c:pt idx="89" formatCode="0.00">
                  <c:v>41.436666666666667</c:v>
                </c:pt>
                <c:pt idx="90" formatCode="0.00">
                  <c:v>41.431666666666665</c:v>
                </c:pt>
                <c:pt idx="91" formatCode="0.00">
                  <c:v>41.24666666666667</c:v>
                </c:pt>
                <c:pt idx="92" formatCode="0.00">
                  <c:v>41.309999999999995</c:v>
                </c:pt>
                <c:pt idx="93" formatCode="0.00">
                  <c:v>41.185000000000002</c:v>
                </c:pt>
                <c:pt idx="94" formatCode="0.00">
                  <c:v>41.434999999999995</c:v>
                </c:pt>
                <c:pt idx="95" formatCode="0.00">
                  <c:v>41.69</c:v>
                </c:pt>
                <c:pt idx="96" formatCode="0.00">
                  <c:v>41.438333333333325</c:v>
                </c:pt>
                <c:pt idx="97" formatCode="0.00">
                  <c:v>40.846666666666664</c:v>
                </c:pt>
                <c:pt idx="98" formatCode="0.00">
                  <c:v>41.11</c:v>
                </c:pt>
                <c:pt idx="99" formatCode="0.00">
                  <c:v>41.279999999999994</c:v>
                </c:pt>
                <c:pt idx="100" formatCode="0.00">
                  <c:v>40.998333333333328</c:v>
                </c:pt>
                <c:pt idx="101" formatCode="0.00">
                  <c:v>41.554999999999993</c:v>
                </c:pt>
                <c:pt idx="102" formatCode="0.00">
                  <c:v>42.334999999999994</c:v>
                </c:pt>
                <c:pt idx="103" formatCode="0.00">
                  <c:v>42.444999999999993</c:v>
                </c:pt>
                <c:pt idx="104" formatCode="0.00">
                  <c:v>41.763333333333335</c:v>
                </c:pt>
                <c:pt idx="105" formatCode="0.00">
                  <c:v>42.755000000000003</c:v>
                </c:pt>
                <c:pt idx="106" formatCode="0.00">
                  <c:v>42.885000000000005</c:v>
                </c:pt>
                <c:pt idx="107" formatCode="0.00">
                  <c:v>42.678333333333335</c:v>
                </c:pt>
                <c:pt idx="108" formatCode="0.00">
                  <c:v>42.900000000000006</c:v>
                </c:pt>
                <c:pt idx="109" formatCode="0.00">
                  <c:v>43.553333333333335</c:v>
                </c:pt>
                <c:pt idx="110" formatCode="0.00">
                  <c:v>42.89</c:v>
                </c:pt>
                <c:pt idx="111" formatCode="0.00">
                  <c:v>42.12166666666667</c:v>
                </c:pt>
                <c:pt idx="112" formatCode="0.00">
                  <c:v>41.85</c:v>
                </c:pt>
                <c:pt idx="113" formatCode="0.00">
                  <c:v>41.7</c:v>
                </c:pt>
                <c:pt idx="114" formatCode="0.00">
                  <c:v>40.875</c:v>
                </c:pt>
                <c:pt idx="115" formatCode="0.00">
                  <c:v>40.464999999999996</c:v>
                </c:pt>
                <c:pt idx="116" formatCode="0.00">
                  <c:v>41.53</c:v>
                </c:pt>
                <c:pt idx="117" formatCode="0.00">
                  <c:v>42.545000000000002</c:v>
                </c:pt>
                <c:pt idx="118" formatCode="0.00">
                  <c:v>42.895000000000003</c:v>
                </c:pt>
                <c:pt idx="119" formatCode="0.00">
                  <c:v>43.155000000000008</c:v>
                </c:pt>
                <c:pt idx="120" formatCode="0.00">
                  <c:v>44.135000000000005</c:v>
                </c:pt>
                <c:pt idx="121" formatCode="0.00">
                  <c:v>43.57</c:v>
                </c:pt>
                <c:pt idx="122" formatCode="0.00">
                  <c:v>43.18</c:v>
                </c:pt>
                <c:pt idx="123" formatCode="0.00">
                  <c:v>43.105000000000004</c:v>
                </c:pt>
                <c:pt idx="124" formatCode="0.00">
                  <c:v>44.148333333333333</c:v>
                </c:pt>
                <c:pt idx="125" formatCode="0.00">
                  <c:v>44.131666666666668</c:v>
                </c:pt>
                <c:pt idx="126" formatCode="0.00">
                  <c:v>44</c:v>
                </c:pt>
                <c:pt idx="127" formatCode="0.00">
                  <c:v>43.635000000000005</c:v>
                </c:pt>
                <c:pt idx="128" formatCode="0.00">
                  <c:v>43.541666666666671</c:v>
                </c:pt>
                <c:pt idx="129" formatCode="0.00">
                  <c:v>42.78</c:v>
                </c:pt>
                <c:pt idx="130" formatCode="0.00">
                  <c:v>43.541666666666671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BD-46ED-87CF-CAF91568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86816"/>
        <c:axId val="188266112"/>
      </c:lineChart>
      <c:catAx>
        <c:axId val="188386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Ending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8266112"/>
        <c:crosses val="autoZero"/>
        <c:auto val="1"/>
        <c:lblAlgn val="ctr"/>
        <c:lblOffset val="100"/>
        <c:noMultiLvlLbl val="0"/>
      </c:catAx>
      <c:valAx>
        <c:axId val="188266112"/>
        <c:scaling>
          <c:orientation val="minMax"/>
          <c:max val="50"/>
          <c:min val="36"/>
        </c:scaling>
        <c:delete val="0"/>
        <c:axPos val="l"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en-US" sz="1200" baseline="0"/>
                  <a:t>Average Temperature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8386816"/>
        <c:crosses val="autoZero"/>
        <c:crossBetween val="midCat"/>
        <c:majorUnit val="4"/>
        <c:minorUnit val="2"/>
      </c:valAx>
    </c:plotArea>
    <c:legend>
      <c:legendPos val="r"/>
      <c:legendEntry>
        <c:idx val="0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200" baseline="0"/>
            </a:pPr>
            <a:endParaRPr lang="en-US"/>
          </a:p>
        </c:txPr>
      </c:legendEntry>
      <c:layout>
        <c:manualLayout>
          <c:xMode val="edge"/>
          <c:yMode val="edge"/>
          <c:wMode val="edge"/>
          <c:hMode val="edge"/>
          <c:x val="0.41450699589843154"/>
          <c:y val="7.4728984565002765E-2"/>
          <c:w val="0.62936479620763941"/>
          <c:h val="0.1583316076316148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St. Cloud, MN July-Jun Average Temperature (1882-2012)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July-Jun Temps</c:v>
          </c:tx>
          <c:cat>
            <c:numRef>
              <c:f>STCAVGTEMP!$Q$3:$Q$133</c:f>
              <c:numCache>
                <c:formatCode>General</c:formatCode>
                <c:ptCount val="131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</c:numCache>
            </c:numRef>
          </c:cat>
          <c:val>
            <c:numRef>
              <c:f>'June-May'!$A$3:$A$133</c:f>
              <c:numCache>
                <c:formatCode>0.00</c:formatCode>
                <c:ptCount val="131"/>
                <c:pt idx="0">
                  <c:v>44.93333333333333</c:v>
                </c:pt>
                <c:pt idx="1">
                  <c:v>41.441666666666663</c:v>
                </c:pt>
                <c:pt idx="2">
                  <c:v>39.966666666666661</c:v>
                </c:pt>
                <c:pt idx="3">
                  <c:v>38.208333333333336</c:v>
                </c:pt>
                <c:pt idx="4">
                  <c:v>41.574999999999996</c:v>
                </c:pt>
                <c:pt idx="5">
                  <c:v>38.416666666666664</c:v>
                </c:pt>
                <c:pt idx="6">
                  <c:v>36.666666666666664</c:v>
                </c:pt>
                <c:pt idx="7">
                  <c:v>44.291666666666664</c:v>
                </c:pt>
                <c:pt idx="8">
                  <c:v>42.375</c:v>
                </c:pt>
                <c:pt idx="9">
                  <c:v>43.666666666666657</c:v>
                </c:pt>
                <c:pt idx="10">
                  <c:v>42.266666666666673</c:v>
                </c:pt>
                <c:pt idx="11">
                  <c:v>40.900000000000006</c:v>
                </c:pt>
                <c:pt idx="12">
                  <c:v>42.81666666666667</c:v>
                </c:pt>
                <c:pt idx="13">
                  <c:v>42.69166666666667</c:v>
                </c:pt>
                <c:pt idx="14">
                  <c:v>41.458333333333336</c:v>
                </c:pt>
                <c:pt idx="15">
                  <c:v>38.949999999999996</c:v>
                </c:pt>
                <c:pt idx="16">
                  <c:v>42.82500000000001</c:v>
                </c:pt>
                <c:pt idx="17">
                  <c:v>39.883333333333333</c:v>
                </c:pt>
                <c:pt idx="18">
                  <c:v>44.891666666666673</c:v>
                </c:pt>
                <c:pt idx="19">
                  <c:v>45.274999999999999</c:v>
                </c:pt>
                <c:pt idx="20">
                  <c:v>45.208333333333336</c:v>
                </c:pt>
                <c:pt idx="21">
                  <c:v>42.55833333333333</c:v>
                </c:pt>
                <c:pt idx="22">
                  <c:v>40.733333333333334</c:v>
                </c:pt>
                <c:pt idx="23">
                  <c:v>42.666666666666664</c:v>
                </c:pt>
                <c:pt idx="24">
                  <c:v>43.683333333333337</c:v>
                </c:pt>
                <c:pt idx="25">
                  <c:v>40.833333333333336</c:v>
                </c:pt>
                <c:pt idx="26">
                  <c:v>43.95000000000001</c:v>
                </c:pt>
                <c:pt idx="27">
                  <c:v>43.633333333333333</c:v>
                </c:pt>
                <c:pt idx="28">
                  <c:v>44.608333333333341</c:v>
                </c:pt>
                <c:pt idx="29">
                  <c:v>44.908333333333331</c:v>
                </c:pt>
                <c:pt idx="30">
                  <c:v>39.758333333333333</c:v>
                </c:pt>
                <c:pt idx="31">
                  <c:v>43.683333333333337</c:v>
                </c:pt>
                <c:pt idx="32">
                  <c:v>44.85</c:v>
                </c:pt>
                <c:pt idx="33">
                  <c:v>44.458333333333336</c:v>
                </c:pt>
                <c:pt idx="34">
                  <c:v>41.324999999999996</c:v>
                </c:pt>
                <c:pt idx="35">
                  <c:v>40.900000000000006</c:v>
                </c:pt>
                <c:pt idx="36">
                  <c:v>41.925000000000004</c:v>
                </c:pt>
                <c:pt idx="37">
                  <c:v>45.1</c:v>
                </c:pt>
                <c:pt idx="38">
                  <c:v>41.358333333333334</c:v>
                </c:pt>
                <c:pt idx="39">
                  <c:v>46.65</c:v>
                </c:pt>
                <c:pt idx="40">
                  <c:v>42.94166666666667</c:v>
                </c:pt>
                <c:pt idx="41">
                  <c:v>42.383333333333333</c:v>
                </c:pt>
                <c:pt idx="42">
                  <c:v>42.749999999999993</c:v>
                </c:pt>
                <c:pt idx="43">
                  <c:v>42.133333333333333</c:v>
                </c:pt>
                <c:pt idx="44">
                  <c:v>41.749999999999993</c:v>
                </c:pt>
                <c:pt idx="45">
                  <c:v>41.016666666666666</c:v>
                </c:pt>
                <c:pt idx="46">
                  <c:v>40.391666666666666</c:v>
                </c:pt>
                <c:pt idx="47">
                  <c:v>40.950000000000003</c:v>
                </c:pt>
                <c:pt idx="48">
                  <c:v>42.25</c:v>
                </c:pt>
                <c:pt idx="49">
                  <c:v>46.074999999999996</c:v>
                </c:pt>
                <c:pt idx="50">
                  <c:v>45.42499999999999</c:v>
                </c:pt>
                <c:pt idx="51">
                  <c:v>43.224999999999994</c:v>
                </c:pt>
                <c:pt idx="52">
                  <c:v>44.108333333333327</c:v>
                </c:pt>
                <c:pt idx="53">
                  <c:v>42.65</c:v>
                </c:pt>
                <c:pt idx="54">
                  <c:v>39.35</c:v>
                </c:pt>
                <c:pt idx="55">
                  <c:v>41.975000000000001</c:v>
                </c:pt>
                <c:pt idx="56">
                  <c:v>44.1</c:v>
                </c:pt>
                <c:pt idx="57">
                  <c:v>44.358333333333341</c:v>
                </c:pt>
                <c:pt idx="58">
                  <c:v>42.666666666666664</c:v>
                </c:pt>
                <c:pt idx="59">
                  <c:v>43.108333333333341</c:v>
                </c:pt>
                <c:pt idx="60">
                  <c:v>44.475000000000001</c:v>
                </c:pt>
                <c:pt idx="61">
                  <c:v>39.108333333333327</c:v>
                </c:pt>
                <c:pt idx="62">
                  <c:v>42.683333333333337</c:v>
                </c:pt>
                <c:pt idx="63">
                  <c:v>41.15</c:v>
                </c:pt>
                <c:pt idx="64">
                  <c:v>41.308333333333337</c:v>
                </c:pt>
                <c:pt idx="65">
                  <c:v>41.208333333333329</c:v>
                </c:pt>
                <c:pt idx="66">
                  <c:v>42.06666666666667</c:v>
                </c:pt>
                <c:pt idx="67">
                  <c:v>42.783333333333339</c:v>
                </c:pt>
                <c:pt idx="68">
                  <c:v>40.191666666666663</c:v>
                </c:pt>
                <c:pt idx="69">
                  <c:v>39.241666666666667</c:v>
                </c:pt>
                <c:pt idx="70">
                  <c:v>40.43333333333333</c:v>
                </c:pt>
                <c:pt idx="71">
                  <c:v>42.358333333333327</c:v>
                </c:pt>
                <c:pt idx="72">
                  <c:v>43.1</c:v>
                </c:pt>
                <c:pt idx="73">
                  <c:v>42.466666666666669</c:v>
                </c:pt>
                <c:pt idx="74">
                  <c:v>40.458333333333321</c:v>
                </c:pt>
                <c:pt idx="75">
                  <c:v>41.466666666666669</c:v>
                </c:pt>
                <c:pt idx="76">
                  <c:v>42.94166666666667</c:v>
                </c:pt>
                <c:pt idx="77">
                  <c:v>42.050000000000004</c:v>
                </c:pt>
                <c:pt idx="78">
                  <c:v>41.083333333333336</c:v>
                </c:pt>
                <c:pt idx="79">
                  <c:v>43.433333333333337</c:v>
                </c:pt>
                <c:pt idx="80">
                  <c:v>41.358333333333327</c:v>
                </c:pt>
                <c:pt idx="81">
                  <c:v>42.366666666666667</c:v>
                </c:pt>
                <c:pt idx="82">
                  <c:v>44.341666666666669</c:v>
                </c:pt>
                <c:pt idx="83">
                  <c:v>39.783333333333339</c:v>
                </c:pt>
                <c:pt idx="84">
                  <c:v>40.791666666666679</c:v>
                </c:pt>
                <c:pt idx="85">
                  <c:v>40.56666666666667</c:v>
                </c:pt>
                <c:pt idx="86">
                  <c:v>42.35</c:v>
                </c:pt>
                <c:pt idx="87">
                  <c:v>41.141666666666673</c:v>
                </c:pt>
                <c:pt idx="88">
                  <c:v>41.391666666666673</c:v>
                </c:pt>
                <c:pt idx="89">
                  <c:v>41.733333333333327</c:v>
                </c:pt>
                <c:pt idx="90">
                  <c:v>40.541666666666664</c:v>
                </c:pt>
                <c:pt idx="91">
                  <c:v>41.424999999999997</c:v>
                </c:pt>
                <c:pt idx="92">
                  <c:v>41.458333333333336</c:v>
                </c:pt>
                <c:pt idx="93">
                  <c:v>40.766666666666666</c:v>
                </c:pt>
                <c:pt idx="94">
                  <c:v>42.983333333333327</c:v>
                </c:pt>
                <c:pt idx="95">
                  <c:v>41.81666666666667</c:v>
                </c:pt>
                <c:pt idx="96">
                  <c:v>40.166666666666664</c:v>
                </c:pt>
                <c:pt idx="97">
                  <c:v>38.500000000000007</c:v>
                </c:pt>
                <c:pt idx="98">
                  <c:v>42.083333333333321</c:v>
                </c:pt>
                <c:pt idx="99">
                  <c:v>43.833333333333321</c:v>
                </c:pt>
                <c:pt idx="100">
                  <c:v>40.408333333333331</c:v>
                </c:pt>
                <c:pt idx="101">
                  <c:v>42.949999999999996</c:v>
                </c:pt>
                <c:pt idx="102">
                  <c:v>42.4</c:v>
                </c:pt>
                <c:pt idx="103">
                  <c:v>42.633333333333333</c:v>
                </c:pt>
                <c:pt idx="104">
                  <c:v>40.425000000000004</c:v>
                </c:pt>
                <c:pt idx="105">
                  <c:v>45.366666666666667</c:v>
                </c:pt>
                <c:pt idx="106">
                  <c:v>43.6</c:v>
                </c:pt>
                <c:pt idx="107">
                  <c:v>41.366666666666674</c:v>
                </c:pt>
                <c:pt idx="108">
                  <c:v>43.741666666666667</c:v>
                </c:pt>
                <c:pt idx="109">
                  <c:v>43.69166666666667</c:v>
                </c:pt>
                <c:pt idx="110">
                  <c:v>42.05</c:v>
                </c:pt>
                <c:pt idx="111">
                  <c:v>39.758333333333333</c:v>
                </c:pt>
                <c:pt idx="112">
                  <c:v>40.008333333333333</c:v>
                </c:pt>
                <c:pt idx="113">
                  <c:v>42.991666666666667</c:v>
                </c:pt>
                <c:pt idx="114">
                  <c:v>39.566666666666663</c:v>
                </c:pt>
                <c:pt idx="115">
                  <c:v>40</c:v>
                </c:pt>
                <c:pt idx="116">
                  <c:v>45.083333333333336</c:v>
                </c:pt>
                <c:pt idx="117">
                  <c:v>45.083333333333336</c:v>
                </c:pt>
                <c:pt idx="118">
                  <c:v>44.741666666666667</c:v>
                </c:pt>
                <c:pt idx="119">
                  <c:v>40.866666666666674</c:v>
                </c:pt>
                <c:pt idx="120">
                  <c:v>44.9</c:v>
                </c:pt>
                <c:pt idx="121">
                  <c:v>42.258333333333326</c:v>
                </c:pt>
                <c:pt idx="122">
                  <c:v>43.133333333333326</c:v>
                </c:pt>
                <c:pt idx="123">
                  <c:v>44.366666666666674</c:v>
                </c:pt>
                <c:pt idx="124">
                  <c:v>46.083333333333336</c:v>
                </c:pt>
                <c:pt idx="125">
                  <c:v>44.81666666666667</c:v>
                </c:pt>
                <c:pt idx="126">
                  <c:v>41.6</c:v>
                </c:pt>
                <c:pt idx="127">
                  <c:v>41.30833333333333</c:v>
                </c:pt>
                <c:pt idx="128">
                  <c:v>43.900000000000006</c:v>
                </c:pt>
                <c:pt idx="129">
                  <c:v>42.275000000000006</c:v>
                </c:pt>
                <c:pt idx="130">
                  <c:v>48.341666666666669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A8-4C27-8B74-05C6A9FF1221}"/>
            </c:ext>
          </c:extLst>
        </c:ser>
        <c:ser>
          <c:idx val="1"/>
          <c:order val="1"/>
          <c:tx>
            <c:v>5-yr average</c:v>
          </c:tx>
          <c:spPr>
            <a:ln>
              <a:prstDash val="dash"/>
            </a:ln>
          </c:spPr>
          <c:marker>
            <c:symbol val="none"/>
          </c:marker>
          <c:cat>
            <c:numRef>
              <c:f>STCAVGTEMP!$Q$3:$Q$133</c:f>
              <c:numCache>
                <c:formatCode>General</c:formatCode>
                <c:ptCount val="131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</c:numCache>
            </c:numRef>
          </c:cat>
          <c:val>
            <c:numRef>
              <c:f>'June-May'!$C$3:$C$133</c:f>
              <c:numCache>
                <c:formatCode>General</c:formatCode>
                <c:ptCount val="131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 formatCode="0.00">
                  <c:v>41.225000000000001</c:v>
                </c:pt>
                <c:pt idx="5" formatCode="0.00">
                  <c:v>39.921666666666667</c:v>
                </c:pt>
                <c:pt idx="6" formatCode="0.00">
                  <c:v>38.966666666666661</c:v>
                </c:pt>
                <c:pt idx="7" formatCode="0.00">
                  <c:v>39.831666666666663</c:v>
                </c:pt>
                <c:pt idx="8" formatCode="0.00">
                  <c:v>40.664999999999999</c:v>
                </c:pt>
                <c:pt idx="9" formatCode="0.00">
                  <c:v>41.083333333333329</c:v>
                </c:pt>
                <c:pt idx="10" formatCode="0.00">
                  <c:v>41.853333333333339</c:v>
                </c:pt>
                <c:pt idx="11" formatCode="0.00">
                  <c:v>42.7</c:v>
                </c:pt>
                <c:pt idx="12" formatCode="0.00">
                  <c:v>42.405000000000001</c:v>
                </c:pt>
                <c:pt idx="13" formatCode="0.00">
                  <c:v>42.468333333333334</c:v>
                </c:pt>
                <c:pt idx="14" formatCode="0.00">
                  <c:v>42.026666666666671</c:v>
                </c:pt>
                <c:pt idx="15" formatCode="0.00">
                  <c:v>41.36333333333333</c:v>
                </c:pt>
                <c:pt idx="16" formatCode="0.00">
                  <c:v>41.748333333333335</c:v>
                </c:pt>
                <c:pt idx="17" formatCode="0.00">
                  <c:v>41.161666666666669</c:v>
                </c:pt>
                <c:pt idx="18" formatCode="0.00">
                  <c:v>41.601666666666674</c:v>
                </c:pt>
                <c:pt idx="19" formatCode="0.00">
                  <c:v>42.365000000000002</c:v>
                </c:pt>
                <c:pt idx="20" formatCode="0.00">
                  <c:v>43.616666666666674</c:v>
                </c:pt>
                <c:pt idx="21" formatCode="0.00">
                  <c:v>43.56333333333334</c:v>
                </c:pt>
                <c:pt idx="22" formatCode="0.00">
                  <c:v>43.733333333333334</c:v>
                </c:pt>
                <c:pt idx="23" formatCode="0.00">
                  <c:v>43.288333333333327</c:v>
                </c:pt>
                <c:pt idx="24" formatCode="0.00">
                  <c:v>42.97</c:v>
                </c:pt>
                <c:pt idx="25" formatCode="0.00">
                  <c:v>42.094999999999999</c:v>
                </c:pt>
                <c:pt idx="26" formatCode="0.00">
                  <c:v>42.373333333333342</c:v>
                </c:pt>
                <c:pt idx="27" formatCode="0.00">
                  <c:v>42.953333333333333</c:v>
                </c:pt>
                <c:pt idx="28" formatCode="0.00">
                  <c:v>43.341666666666676</c:v>
                </c:pt>
                <c:pt idx="29" formatCode="0.00">
                  <c:v>43.586666666666673</c:v>
                </c:pt>
                <c:pt idx="30" formatCode="0.00">
                  <c:v>43.37166666666667</c:v>
                </c:pt>
                <c:pt idx="31" formatCode="0.00">
                  <c:v>43.318333333333335</c:v>
                </c:pt>
                <c:pt idx="32" formatCode="0.00">
                  <c:v>43.561666666666667</c:v>
                </c:pt>
                <c:pt idx="33" formatCode="0.00">
                  <c:v>43.531666666666666</c:v>
                </c:pt>
                <c:pt idx="34" formatCode="0.00">
                  <c:v>42.814999999999998</c:v>
                </c:pt>
                <c:pt idx="35" formatCode="0.00">
                  <c:v>43.043333333333337</c:v>
                </c:pt>
                <c:pt idx="36" formatCode="0.00">
                  <c:v>42.69166666666667</c:v>
                </c:pt>
                <c:pt idx="37" formatCode="0.00">
                  <c:v>42.741666666666667</c:v>
                </c:pt>
                <c:pt idx="38" formatCode="0.00">
                  <c:v>42.12166666666667</c:v>
                </c:pt>
                <c:pt idx="39" formatCode="0.00">
                  <c:v>43.186666666666675</c:v>
                </c:pt>
                <c:pt idx="40" formatCode="0.00">
                  <c:v>43.594999999999999</c:v>
                </c:pt>
                <c:pt idx="41" formatCode="0.00">
                  <c:v>43.686666666666667</c:v>
                </c:pt>
                <c:pt idx="42" formatCode="0.00">
                  <c:v>43.216666666666661</c:v>
                </c:pt>
                <c:pt idx="43" formatCode="0.00">
                  <c:v>43.371666666666663</c:v>
                </c:pt>
                <c:pt idx="44" formatCode="0.00">
                  <c:v>42.391666666666666</c:v>
                </c:pt>
                <c:pt idx="45" formatCode="0.00">
                  <c:v>42.006666666666661</c:v>
                </c:pt>
                <c:pt idx="46" formatCode="0.00">
                  <c:v>41.608333333333327</c:v>
                </c:pt>
                <c:pt idx="47" formatCode="0.00">
                  <c:v>41.248333333333335</c:v>
                </c:pt>
                <c:pt idx="48" formatCode="0.00">
                  <c:v>41.271666666666661</c:v>
                </c:pt>
                <c:pt idx="49" formatCode="0.00">
                  <c:v>42.13666666666667</c:v>
                </c:pt>
                <c:pt idx="50" formatCode="0.00">
                  <c:v>43.018333333333331</c:v>
                </c:pt>
                <c:pt idx="51" formatCode="0.00">
                  <c:v>43.584999999999994</c:v>
                </c:pt>
                <c:pt idx="52" formatCode="0.00">
                  <c:v>44.216666666666654</c:v>
                </c:pt>
                <c:pt idx="53" formatCode="0.00">
                  <c:v>44.29666666666666</c:v>
                </c:pt>
                <c:pt idx="54" formatCode="0.00">
                  <c:v>42.951666666666661</c:v>
                </c:pt>
                <c:pt idx="55" formatCode="0.00">
                  <c:v>42.261666666666663</c:v>
                </c:pt>
                <c:pt idx="56" formatCode="0.00">
                  <c:v>42.43666666666666</c:v>
                </c:pt>
                <c:pt idx="57" formatCode="0.00">
                  <c:v>42.486666666666665</c:v>
                </c:pt>
                <c:pt idx="58" formatCode="0.00">
                  <c:v>42.49</c:v>
                </c:pt>
                <c:pt idx="59" formatCode="0.00">
                  <c:v>43.241666666666667</c:v>
                </c:pt>
                <c:pt idx="60" formatCode="0.00">
                  <c:v>43.741666666666667</c:v>
                </c:pt>
                <c:pt idx="61" formatCode="0.00">
                  <c:v>42.743333333333332</c:v>
                </c:pt>
                <c:pt idx="62" formatCode="0.00">
                  <c:v>42.408333333333331</c:v>
                </c:pt>
                <c:pt idx="63" formatCode="0.00">
                  <c:v>42.105000000000004</c:v>
                </c:pt>
                <c:pt idx="64" formatCode="0.00">
                  <c:v>41.744999999999997</c:v>
                </c:pt>
                <c:pt idx="65" formatCode="0.00">
                  <c:v>41.091666666666661</c:v>
                </c:pt>
                <c:pt idx="66" formatCode="0.00">
                  <c:v>41.683333333333337</c:v>
                </c:pt>
                <c:pt idx="67" formatCode="0.00">
                  <c:v>41.703333333333333</c:v>
                </c:pt>
                <c:pt idx="68" formatCode="0.00">
                  <c:v>41.51166666666667</c:v>
                </c:pt>
                <c:pt idx="69" formatCode="0.00">
                  <c:v>41.098333333333336</c:v>
                </c:pt>
                <c:pt idx="70" formatCode="0.00">
                  <c:v>40.943333333333335</c:v>
                </c:pt>
                <c:pt idx="71" formatCode="0.00">
                  <c:v>41.001666666666665</c:v>
                </c:pt>
                <c:pt idx="72" formatCode="0.00">
                  <c:v>41.064999999999998</c:v>
                </c:pt>
                <c:pt idx="73" formatCode="0.00">
                  <c:v>41.519999999999996</c:v>
                </c:pt>
                <c:pt idx="74" formatCode="0.00">
                  <c:v>41.763333333333328</c:v>
                </c:pt>
                <c:pt idx="75" formatCode="0.00">
                  <c:v>41.97</c:v>
                </c:pt>
                <c:pt idx="76" formatCode="0.00">
                  <c:v>42.086666666666659</c:v>
                </c:pt>
                <c:pt idx="77" formatCode="0.00">
                  <c:v>41.876666666666665</c:v>
                </c:pt>
                <c:pt idx="78" formatCode="0.00">
                  <c:v>41.6</c:v>
                </c:pt>
                <c:pt idx="79" formatCode="0.00">
                  <c:v>42.195000000000007</c:v>
                </c:pt>
                <c:pt idx="80" formatCode="0.00">
                  <c:v>42.173333333333332</c:v>
                </c:pt>
                <c:pt idx="81" formatCode="0.00">
                  <c:v>42.058333333333337</c:v>
                </c:pt>
                <c:pt idx="82" formatCode="0.00">
                  <c:v>42.516666666666666</c:v>
                </c:pt>
                <c:pt idx="83" formatCode="0.00">
                  <c:v>42.256666666666668</c:v>
                </c:pt>
                <c:pt idx="84" formatCode="0.00">
                  <c:v>41.728333333333339</c:v>
                </c:pt>
                <c:pt idx="85" formatCode="0.00">
                  <c:v>41.570000000000007</c:v>
                </c:pt>
                <c:pt idx="86" formatCode="0.00">
                  <c:v>41.56666666666667</c:v>
                </c:pt>
                <c:pt idx="87" formatCode="0.00">
                  <c:v>40.926666666666669</c:v>
                </c:pt>
                <c:pt idx="88" formatCode="0.00">
                  <c:v>41.248333333333342</c:v>
                </c:pt>
                <c:pt idx="89" formatCode="0.00">
                  <c:v>41.436666666666667</c:v>
                </c:pt>
                <c:pt idx="90" formatCode="0.00">
                  <c:v>41.431666666666665</c:v>
                </c:pt>
                <c:pt idx="91" formatCode="0.00">
                  <c:v>41.24666666666667</c:v>
                </c:pt>
                <c:pt idx="92" formatCode="0.00">
                  <c:v>41.309999999999995</c:v>
                </c:pt>
                <c:pt idx="93" formatCode="0.00">
                  <c:v>41.185000000000002</c:v>
                </c:pt>
                <c:pt idx="94" formatCode="0.00">
                  <c:v>41.434999999999995</c:v>
                </c:pt>
                <c:pt idx="95" formatCode="0.00">
                  <c:v>41.69</c:v>
                </c:pt>
                <c:pt idx="96" formatCode="0.00">
                  <c:v>41.438333333333325</c:v>
                </c:pt>
                <c:pt idx="97" formatCode="0.00">
                  <c:v>40.846666666666664</c:v>
                </c:pt>
                <c:pt idx="98" formatCode="0.00">
                  <c:v>41.11</c:v>
                </c:pt>
                <c:pt idx="99" formatCode="0.00">
                  <c:v>41.279999999999994</c:v>
                </c:pt>
                <c:pt idx="100" formatCode="0.00">
                  <c:v>40.998333333333328</c:v>
                </c:pt>
                <c:pt idx="101" formatCode="0.00">
                  <c:v>41.554999999999993</c:v>
                </c:pt>
                <c:pt idx="102" formatCode="0.00">
                  <c:v>42.334999999999994</c:v>
                </c:pt>
                <c:pt idx="103" formatCode="0.00">
                  <c:v>42.444999999999993</c:v>
                </c:pt>
                <c:pt idx="104" formatCode="0.00">
                  <c:v>41.763333333333335</c:v>
                </c:pt>
                <c:pt idx="105" formatCode="0.00">
                  <c:v>42.755000000000003</c:v>
                </c:pt>
                <c:pt idx="106" formatCode="0.00">
                  <c:v>42.885000000000005</c:v>
                </c:pt>
                <c:pt idx="107" formatCode="0.00">
                  <c:v>42.678333333333335</c:v>
                </c:pt>
                <c:pt idx="108" formatCode="0.00">
                  <c:v>42.900000000000006</c:v>
                </c:pt>
                <c:pt idx="109" formatCode="0.00">
                  <c:v>43.553333333333335</c:v>
                </c:pt>
                <c:pt idx="110" formatCode="0.00">
                  <c:v>42.89</c:v>
                </c:pt>
                <c:pt idx="111" formatCode="0.00">
                  <c:v>42.12166666666667</c:v>
                </c:pt>
                <c:pt idx="112" formatCode="0.00">
                  <c:v>41.85</c:v>
                </c:pt>
                <c:pt idx="113" formatCode="0.00">
                  <c:v>41.7</c:v>
                </c:pt>
                <c:pt idx="114" formatCode="0.00">
                  <c:v>40.875</c:v>
                </c:pt>
                <c:pt idx="115" formatCode="0.00">
                  <c:v>40.464999999999996</c:v>
                </c:pt>
                <c:pt idx="116" formatCode="0.00">
                  <c:v>41.53</c:v>
                </c:pt>
                <c:pt idx="117" formatCode="0.00">
                  <c:v>42.545000000000002</c:v>
                </c:pt>
                <c:pt idx="118" formatCode="0.00">
                  <c:v>42.895000000000003</c:v>
                </c:pt>
                <c:pt idx="119" formatCode="0.00">
                  <c:v>43.155000000000008</c:v>
                </c:pt>
                <c:pt idx="120" formatCode="0.00">
                  <c:v>44.135000000000005</c:v>
                </c:pt>
                <c:pt idx="121" formatCode="0.00">
                  <c:v>43.57</c:v>
                </c:pt>
                <c:pt idx="122" formatCode="0.00">
                  <c:v>43.18</c:v>
                </c:pt>
                <c:pt idx="123" formatCode="0.00">
                  <c:v>43.105000000000004</c:v>
                </c:pt>
                <c:pt idx="124" formatCode="0.00">
                  <c:v>44.148333333333333</c:v>
                </c:pt>
                <c:pt idx="125" formatCode="0.00">
                  <c:v>44.131666666666668</c:v>
                </c:pt>
                <c:pt idx="126" formatCode="0.00">
                  <c:v>44</c:v>
                </c:pt>
                <c:pt idx="127" formatCode="0.00">
                  <c:v>43.635000000000005</c:v>
                </c:pt>
                <c:pt idx="128" formatCode="0.00">
                  <c:v>43.541666666666671</c:v>
                </c:pt>
                <c:pt idx="129" formatCode="0.00">
                  <c:v>42.78</c:v>
                </c:pt>
                <c:pt idx="130" formatCode="0.00">
                  <c:v>43.541666666666671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A8-4C27-8B74-05C6A9FF1221}"/>
            </c:ext>
          </c:extLst>
        </c:ser>
        <c:ser>
          <c:idx val="2"/>
          <c:order val="2"/>
          <c:tx>
            <c:v>Entire Period Average</c:v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STCAVGTEMP!$Q$3:$Q$133</c:f>
              <c:numCache>
                <c:formatCode>General</c:formatCode>
                <c:ptCount val="131"/>
                <c:pt idx="0">
                  <c:v>1882</c:v>
                </c:pt>
                <c:pt idx="1">
                  <c:v>1883</c:v>
                </c:pt>
                <c:pt idx="2">
                  <c:v>1884</c:v>
                </c:pt>
                <c:pt idx="3">
                  <c:v>1885</c:v>
                </c:pt>
                <c:pt idx="4">
                  <c:v>1886</c:v>
                </c:pt>
                <c:pt idx="5">
                  <c:v>1887</c:v>
                </c:pt>
                <c:pt idx="6">
                  <c:v>1888</c:v>
                </c:pt>
                <c:pt idx="7">
                  <c:v>1889</c:v>
                </c:pt>
                <c:pt idx="8">
                  <c:v>1890</c:v>
                </c:pt>
                <c:pt idx="9">
                  <c:v>1891</c:v>
                </c:pt>
                <c:pt idx="10">
                  <c:v>1892</c:v>
                </c:pt>
                <c:pt idx="11">
                  <c:v>1893</c:v>
                </c:pt>
                <c:pt idx="12">
                  <c:v>1894</c:v>
                </c:pt>
                <c:pt idx="13">
                  <c:v>1895</c:v>
                </c:pt>
                <c:pt idx="14">
                  <c:v>1896</c:v>
                </c:pt>
                <c:pt idx="15">
                  <c:v>1897</c:v>
                </c:pt>
                <c:pt idx="16">
                  <c:v>1898</c:v>
                </c:pt>
                <c:pt idx="17">
                  <c:v>1899</c:v>
                </c:pt>
                <c:pt idx="18">
                  <c:v>1900</c:v>
                </c:pt>
                <c:pt idx="19">
                  <c:v>1901</c:v>
                </c:pt>
                <c:pt idx="20">
                  <c:v>1902</c:v>
                </c:pt>
                <c:pt idx="21">
                  <c:v>1903</c:v>
                </c:pt>
                <c:pt idx="22">
                  <c:v>1904</c:v>
                </c:pt>
                <c:pt idx="23">
                  <c:v>1905</c:v>
                </c:pt>
                <c:pt idx="24">
                  <c:v>1906</c:v>
                </c:pt>
                <c:pt idx="25">
                  <c:v>1907</c:v>
                </c:pt>
                <c:pt idx="26">
                  <c:v>1908</c:v>
                </c:pt>
                <c:pt idx="27">
                  <c:v>1909</c:v>
                </c:pt>
                <c:pt idx="28">
                  <c:v>1910</c:v>
                </c:pt>
                <c:pt idx="29">
                  <c:v>1911</c:v>
                </c:pt>
                <c:pt idx="30">
                  <c:v>1912</c:v>
                </c:pt>
                <c:pt idx="31">
                  <c:v>1913</c:v>
                </c:pt>
                <c:pt idx="32">
                  <c:v>1914</c:v>
                </c:pt>
                <c:pt idx="33">
                  <c:v>1915</c:v>
                </c:pt>
                <c:pt idx="34">
                  <c:v>1916</c:v>
                </c:pt>
                <c:pt idx="35">
                  <c:v>1917</c:v>
                </c:pt>
                <c:pt idx="36">
                  <c:v>1918</c:v>
                </c:pt>
                <c:pt idx="37">
                  <c:v>1919</c:v>
                </c:pt>
                <c:pt idx="38">
                  <c:v>1920</c:v>
                </c:pt>
                <c:pt idx="39">
                  <c:v>1921</c:v>
                </c:pt>
                <c:pt idx="40">
                  <c:v>1922</c:v>
                </c:pt>
                <c:pt idx="41">
                  <c:v>1923</c:v>
                </c:pt>
                <c:pt idx="42">
                  <c:v>1924</c:v>
                </c:pt>
                <c:pt idx="43">
                  <c:v>1925</c:v>
                </c:pt>
                <c:pt idx="44">
                  <c:v>1926</c:v>
                </c:pt>
                <c:pt idx="45">
                  <c:v>1927</c:v>
                </c:pt>
                <c:pt idx="46">
                  <c:v>1928</c:v>
                </c:pt>
                <c:pt idx="47">
                  <c:v>1929</c:v>
                </c:pt>
                <c:pt idx="48">
                  <c:v>1930</c:v>
                </c:pt>
                <c:pt idx="49">
                  <c:v>1931</c:v>
                </c:pt>
                <c:pt idx="50">
                  <c:v>1932</c:v>
                </c:pt>
                <c:pt idx="51">
                  <c:v>1933</c:v>
                </c:pt>
                <c:pt idx="52">
                  <c:v>1934</c:v>
                </c:pt>
                <c:pt idx="53">
                  <c:v>1935</c:v>
                </c:pt>
                <c:pt idx="54">
                  <c:v>1936</c:v>
                </c:pt>
                <c:pt idx="55">
                  <c:v>1937</c:v>
                </c:pt>
                <c:pt idx="56">
                  <c:v>1938</c:v>
                </c:pt>
                <c:pt idx="57">
                  <c:v>1939</c:v>
                </c:pt>
                <c:pt idx="58">
                  <c:v>1940</c:v>
                </c:pt>
                <c:pt idx="59">
                  <c:v>1941</c:v>
                </c:pt>
                <c:pt idx="60">
                  <c:v>1942</c:v>
                </c:pt>
                <c:pt idx="61">
                  <c:v>1943</c:v>
                </c:pt>
                <c:pt idx="62">
                  <c:v>1944</c:v>
                </c:pt>
                <c:pt idx="63">
                  <c:v>1945</c:v>
                </c:pt>
                <c:pt idx="64">
                  <c:v>1946</c:v>
                </c:pt>
                <c:pt idx="65">
                  <c:v>1947</c:v>
                </c:pt>
                <c:pt idx="66">
                  <c:v>1948</c:v>
                </c:pt>
                <c:pt idx="67">
                  <c:v>1949</c:v>
                </c:pt>
                <c:pt idx="68">
                  <c:v>1950</c:v>
                </c:pt>
                <c:pt idx="69">
                  <c:v>1951</c:v>
                </c:pt>
                <c:pt idx="70">
                  <c:v>1952</c:v>
                </c:pt>
                <c:pt idx="71">
                  <c:v>1953</c:v>
                </c:pt>
                <c:pt idx="72">
                  <c:v>1954</c:v>
                </c:pt>
                <c:pt idx="73">
                  <c:v>1955</c:v>
                </c:pt>
                <c:pt idx="74">
                  <c:v>1956</c:v>
                </c:pt>
                <c:pt idx="75">
                  <c:v>1957</c:v>
                </c:pt>
                <c:pt idx="76">
                  <c:v>1958</c:v>
                </c:pt>
                <c:pt idx="77">
                  <c:v>1959</c:v>
                </c:pt>
                <c:pt idx="78">
                  <c:v>1960</c:v>
                </c:pt>
                <c:pt idx="79">
                  <c:v>1961</c:v>
                </c:pt>
                <c:pt idx="80">
                  <c:v>1962</c:v>
                </c:pt>
                <c:pt idx="81">
                  <c:v>1963</c:v>
                </c:pt>
                <c:pt idx="82">
                  <c:v>1964</c:v>
                </c:pt>
                <c:pt idx="83">
                  <c:v>1965</c:v>
                </c:pt>
                <c:pt idx="84">
                  <c:v>1966</c:v>
                </c:pt>
                <c:pt idx="85">
                  <c:v>1967</c:v>
                </c:pt>
                <c:pt idx="86">
                  <c:v>1968</c:v>
                </c:pt>
                <c:pt idx="87">
                  <c:v>1969</c:v>
                </c:pt>
                <c:pt idx="88">
                  <c:v>1970</c:v>
                </c:pt>
                <c:pt idx="89">
                  <c:v>1971</c:v>
                </c:pt>
                <c:pt idx="90">
                  <c:v>1972</c:v>
                </c:pt>
                <c:pt idx="91">
                  <c:v>1973</c:v>
                </c:pt>
                <c:pt idx="92">
                  <c:v>1974</c:v>
                </c:pt>
                <c:pt idx="93">
                  <c:v>1975</c:v>
                </c:pt>
                <c:pt idx="94">
                  <c:v>1976</c:v>
                </c:pt>
                <c:pt idx="95">
                  <c:v>1977</c:v>
                </c:pt>
                <c:pt idx="96">
                  <c:v>1978</c:v>
                </c:pt>
                <c:pt idx="97">
                  <c:v>1979</c:v>
                </c:pt>
                <c:pt idx="98">
                  <c:v>1980</c:v>
                </c:pt>
                <c:pt idx="99">
                  <c:v>1981</c:v>
                </c:pt>
                <c:pt idx="100">
                  <c:v>1982</c:v>
                </c:pt>
                <c:pt idx="101">
                  <c:v>1983</c:v>
                </c:pt>
                <c:pt idx="102">
                  <c:v>1984</c:v>
                </c:pt>
                <c:pt idx="103">
                  <c:v>1985</c:v>
                </c:pt>
                <c:pt idx="104">
                  <c:v>1986</c:v>
                </c:pt>
                <c:pt idx="105">
                  <c:v>1987</c:v>
                </c:pt>
                <c:pt idx="106">
                  <c:v>1988</c:v>
                </c:pt>
                <c:pt idx="107">
                  <c:v>1989</c:v>
                </c:pt>
                <c:pt idx="108">
                  <c:v>1990</c:v>
                </c:pt>
                <c:pt idx="109">
                  <c:v>1991</c:v>
                </c:pt>
                <c:pt idx="110">
                  <c:v>1992</c:v>
                </c:pt>
                <c:pt idx="111">
                  <c:v>1993</c:v>
                </c:pt>
                <c:pt idx="112">
                  <c:v>1994</c:v>
                </c:pt>
                <c:pt idx="113">
                  <c:v>1995</c:v>
                </c:pt>
                <c:pt idx="114">
                  <c:v>1996</c:v>
                </c:pt>
                <c:pt idx="115">
                  <c:v>1997</c:v>
                </c:pt>
                <c:pt idx="116">
                  <c:v>1998</c:v>
                </c:pt>
                <c:pt idx="117">
                  <c:v>1999</c:v>
                </c:pt>
                <c:pt idx="118">
                  <c:v>2000</c:v>
                </c:pt>
                <c:pt idx="119">
                  <c:v>2001</c:v>
                </c:pt>
                <c:pt idx="120">
                  <c:v>2002</c:v>
                </c:pt>
                <c:pt idx="121">
                  <c:v>2003</c:v>
                </c:pt>
                <c:pt idx="122">
                  <c:v>2004</c:v>
                </c:pt>
                <c:pt idx="123">
                  <c:v>2005</c:v>
                </c:pt>
                <c:pt idx="124">
                  <c:v>2006</c:v>
                </c:pt>
                <c:pt idx="125">
                  <c:v>2007</c:v>
                </c:pt>
                <c:pt idx="126">
                  <c:v>2008</c:v>
                </c:pt>
                <c:pt idx="127">
                  <c:v>2009</c:v>
                </c:pt>
                <c:pt idx="128">
                  <c:v>2010</c:v>
                </c:pt>
                <c:pt idx="129">
                  <c:v>2011</c:v>
                </c:pt>
                <c:pt idx="130">
                  <c:v>2012</c:v>
                </c:pt>
              </c:numCache>
            </c:numRef>
          </c:cat>
          <c:val>
            <c:numRef>
              <c:f>'June-May'!$D$3:$D$133</c:f>
              <c:numCache>
                <c:formatCode>General</c:formatCode>
                <c:ptCount val="131"/>
                <c:pt idx="0">
                  <c:v>42.313167938931279</c:v>
                </c:pt>
                <c:pt idx="1">
                  <c:v>42.313167938931279</c:v>
                </c:pt>
                <c:pt idx="2">
                  <c:v>42.313167938931279</c:v>
                </c:pt>
                <c:pt idx="3">
                  <c:v>42.313167938931279</c:v>
                </c:pt>
                <c:pt idx="4">
                  <c:v>42.313167938931279</c:v>
                </c:pt>
                <c:pt idx="5">
                  <c:v>42.313167938931279</c:v>
                </c:pt>
                <c:pt idx="6">
                  <c:v>42.313167938931279</c:v>
                </c:pt>
                <c:pt idx="7">
                  <c:v>42.313167938931279</c:v>
                </c:pt>
                <c:pt idx="8">
                  <c:v>42.313167938931279</c:v>
                </c:pt>
                <c:pt idx="9">
                  <c:v>42.313167938931279</c:v>
                </c:pt>
                <c:pt idx="10">
                  <c:v>42.313167938931279</c:v>
                </c:pt>
                <c:pt idx="11">
                  <c:v>42.313167938931279</c:v>
                </c:pt>
                <c:pt idx="12">
                  <c:v>42.313167938931279</c:v>
                </c:pt>
                <c:pt idx="13">
                  <c:v>42.313167938931279</c:v>
                </c:pt>
                <c:pt idx="14">
                  <c:v>42.313167938931279</c:v>
                </c:pt>
                <c:pt idx="15">
                  <c:v>42.313167938931279</c:v>
                </c:pt>
                <c:pt idx="16">
                  <c:v>42.313167938931279</c:v>
                </c:pt>
                <c:pt idx="17">
                  <c:v>42.313167938931279</c:v>
                </c:pt>
                <c:pt idx="18">
                  <c:v>42.313167938931279</c:v>
                </c:pt>
                <c:pt idx="19">
                  <c:v>42.313167938931279</c:v>
                </c:pt>
                <c:pt idx="20">
                  <c:v>42.313167938931279</c:v>
                </c:pt>
                <c:pt idx="21">
                  <c:v>42.313167938931279</c:v>
                </c:pt>
                <c:pt idx="22">
                  <c:v>42.313167938931279</c:v>
                </c:pt>
                <c:pt idx="23">
                  <c:v>42.313167938931279</c:v>
                </c:pt>
                <c:pt idx="24">
                  <c:v>42.313167938931279</c:v>
                </c:pt>
                <c:pt idx="25">
                  <c:v>42.313167938931279</c:v>
                </c:pt>
                <c:pt idx="26">
                  <c:v>42.313167938931279</c:v>
                </c:pt>
                <c:pt idx="27">
                  <c:v>42.313167938931279</c:v>
                </c:pt>
                <c:pt idx="28">
                  <c:v>42.313167938931279</c:v>
                </c:pt>
                <c:pt idx="29">
                  <c:v>42.313167938931279</c:v>
                </c:pt>
                <c:pt idx="30">
                  <c:v>42.313167938931279</c:v>
                </c:pt>
                <c:pt idx="31">
                  <c:v>42.313167938931279</c:v>
                </c:pt>
                <c:pt idx="32">
                  <c:v>42.313167938931279</c:v>
                </c:pt>
                <c:pt idx="33">
                  <c:v>42.313167938931279</c:v>
                </c:pt>
                <c:pt idx="34">
                  <c:v>42.313167938931279</c:v>
                </c:pt>
                <c:pt idx="35">
                  <c:v>42.313167938931279</c:v>
                </c:pt>
                <c:pt idx="36">
                  <c:v>42.313167938931279</c:v>
                </c:pt>
                <c:pt idx="37">
                  <c:v>42.313167938931279</c:v>
                </c:pt>
                <c:pt idx="38">
                  <c:v>42.313167938931279</c:v>
                </c:pt>
                <c:pt idx="39">
                  <c:v>42.313167938931279</c:v>
                </c:pt>
                <c:pt idx="40">
                  <c:v>42.313167938931279</c:v>
                </c:pt>
                <c:pt idx="41">
                  <c:v>42.313167938931279</c:v>
                </c:pt>
                <c:pt idx="42">
                  <c:v>42.313167938931279</c:v>
                </c:pt>
                <c:pt idx="43">
                  <c:v>42.313167938931279</c:v>
                </c:pt>
                <c:pt idx="44">
                  <c:v>42.313167938931279</c:v>
                </c:pt>
                <c:pt idx="45">
                  <c:v>42.313167938931279</c:v>
                </c:pt>
                <c:pt idx="46">
                  <c:v>42.313167938931279</c:v>
                </c:pt>
                <c:pt idx="47">
                  <c:v>42.313167938931279</c:v>
                </c:pt>
                <c:pt idx="48">
                  <c:v>42.313167938931279</c:v>
                </c:pt>
                <c:pt idx="49">
                  <c:v>42.313167938931279</c:v>
                </c:pt>
                <c:pt idx="50">
                  <c:v>42.313167938931279</c:v>
                </c:pt>
                <c:pt idx="51">
                  <c:v>42.313167938931279</c:v>
                </c:pt>
                <c:pt idx="52">
                  <c:v>42.313167938931279</c:v>
                </c:pt>
                <c:pt idx="53">
                  <c:v>42.313167938931279</c:v>
                </c:pt>
                <c:pt idx="54">
                  <c:v>42.313167938931279</c:v>
                </c:pt>
                <c:pt idx="55">
                  <c:v>42.313167938931279</c:v>
                </c:pt>
                <c:pt idx="56">
                  <c:v>42.313167938931279</c:v>
                </c:pt>
                <c:pt idx="57">
                  <c:v>42.313167938931279</c:v>
                </c:pt>
                <c:pt idx="58">
                  <c:v>42.313167938931279</c:v>
                </c:pt>
                <c:pt idx="59">
                  <c:v>42.313167938931279</c:v>
                </c:pt>
                <c:pt idx="60">
                  <c:v>42.313167938931279</c:v>
                </c:pt>
                <c:pt idx="61">
                  <c:v>42.313167938931279</c:v>
                </c:pt>
                <c:pt idx="62">
                  <c:v>42.313167938931279</c:v>
                </c:pt>
                <c:pt idx="63">
                  <c:v>42.313167938931279</c:v>
                </c:pt>
                <c:pt idx="64">
                  <c:v>42.313167938931279</c:v>
                </c:pt>
                <c:pt idx="65">
                  <c:v>42.313167938931279</c:v>
                </c:pt>
                <c:pt idx="66">
                  <c:v>42.313167938931279</c:v>
                </c:pt>
                <c:pt idx="67">
                  <c:v>42.313167938931279</c:v>
                </c:pt>
                <c:pt idx="68">
                  <c:v>42.313167938931279</c:v>
                </c:pt>
                <c:pt idx="69">
                  <c:v>42.313167938931279</c:v>
                </c:pt>
                <c:pt idx="70">
                  <c:v>42.313167938931279</c:v>
                </c:pt>
                <c:pt idx="71">
                  <c:v>42.313167938931279</c:v>
                </c:pt>
                <c:pt idx="72">
                  <c:v>42.313167938931279</c:v>
                </c:pt>
                <c:pt idx="73">
                  <c:v>42.313167938931279</c:v>
                </c:pt>
                <c:pt idx="74">
                  <c:v>42.313167938931279</c:v>
                </c:pt>
                <c:pt idx="75">
                  <c:v>42.313167938931279</c:v>
                </c:pt>
                <c:pt idx="76">
                  <c:v>42.313167938931279</c:v>
                </c:pt>
                <c:pt idx="77">
                  <c:v>42.313167938931279</c:v>
                </c:pt>
                <c:pt idx="78">
                  <c:v>42.313167938931279</c:v>
                </c:pt>
                <c:pt idx="79">
                  <c:v>42.313167938931279</c:v>
                </c:pt>
                <c:pt idx="80">
                  <c:v>42.313167938931279</c:v>
                </c:pt>
                <c:pt idx="81">
                  <c:v>42.313167938931279</c:v>
                </c:pt>
                <c:pt idx="82">
                  <c:v>42.313167938931279</c:v>
                </c:pt>
                <c:pt idx="83">
                  <c:v>42.313167938931279</c:v>
                </c:pt>
                <c:pt idx="84">
                  <c:v>42.313167938931279</c:v>
                </c:pt>
                <c:pt idx="85">
                  <c:v>42.313167938931279</c:v>
                </c:pt>
                <c:pt idx="86">
                  <c:v>42.313167938931279</c:v>
                </c:pt>
                <c:pt idx="87">
                  <c:v>42.313167938931279</c:v>
                </c:pt>
                <c:pt idx="88">
                  <c:v>42.313167938931279</c:v>
                </c:pt>
                <c:pt idx="89">
                  <c:v>42.313167938931279</c:v>
                </c:pt>
                <c:pt idx="90">
                  <c:v>42.313167938931279</c:v>
                </c:pt>
                <c:pt idx="91">
                  <c:v>42.313167938931279</c:v>
                </c:pt>
                <c:pt idx="92">
                  <c:v>42.313167938931279</c:v>
                </c:pt>
                <c:pt idx="93">
                  <c:v>42.313167938931279</c:v>
                </c:pt>
                <c:pt idx="94">
                  <c:v>42.313167938931279</c:v>
                </c:pt>
                <c:pt idx="95">
                  <c:v>42.313167938931279</c:v>
                </c:pt>
                <c:pt idx="96">
                  <c:v>42.313167938931279</c:v>
                </c:pt>
                <c:pt idx="97">
                  <c:v>42.313167938931279</c:v>
                </c:pt>
                <c:pt idx="98">
                  <c:v>42.313167938931279</c:v>
                </c:pt>
                <c:pt idx="99">
                  <c:v>42.313167938931279</c:v>
                </c:pt>
                <c:pt idx="100">
                  <c:v>42.313167938931279</c:v>
                </c:pt>
                <c:pt idx="101">
                  <c:v>42.313167938931279</c:v>
                </c:pt>
                <c:pt idx="102">
                  <c:v>42.313167938931279</c:v>
                </c:pt>
                <c:pt idx="103">
                  <c:v>42.313167938931279</c:v>
                </c:pt>
                <c:pt idx="104">
                  <c:v>42.313167938931279</c:v>
                </c:pt>
                <c:pt idx="105">
                  <c:v>42.313167938931279</c:v>
                </c:pt>
                <c:pt idx="106">
                  <c:v>42.313167938931279</c:v>
                </c:pt>
                <c:pt idx="107">
                  <c:v>42.313167938931279</c:v>
                </c:pt>
                <c:pt idx="108">
                  <c:v>42.313167938931279</c:v>
                </c:pt>
                <c:pt idx="109">
                  <c:v>42.313167938931279</c:v>
                </c:pt>
                <c:pt idx="110">
                  <c:v>42.313167938931279</c:v>
                </c:pt>
                <c:pt idx="111">
                  <c:v>42.313167938931279</c:v>
                </c:pt>
                <c:pt idx="112">
                  <c:v>42.313167938931279</c:v>
                </c:pt>
                <c:pt idx="113">
                  <c:v>42.313167938931279</c:v>
                </c:pt>
                <c:pt idx="114">
                  <c:v>42.313167938931279</c:v>
                </c:pt>
                <c:pt idx="115">
                  <c:v>42.313167938931279</c:v>
                </c:pt>
                <c:pt idx="116">
                  <c:v>42.313167938931279</c:v>
                </c:pt>
                <c:pt idx="117">
                  <c:v>42.313167938931279</c:v>
                </c:pt>
                <c:pt idx="118">
                  <c:v>42.313167938931279</c:v>
                </c:pt>
                <c:pt idx="119">
                  <c:v>42.313167938931279</c:v>
                </c:pt>
                <c:pt idx="120">
                  <c:v>42.313167938931279</c:v>
                </c:pt>
                <c:pt idx="121">
                  <c:v>42.313167938931279</c:v>
                </c:pt>
                <c:pt idx="122">
                  <c:v>42.313167938931279</c:v>
                </c:pt>
                <c:pt idx="123">
                  <c:v>42.313167938931279</c:v>
                </c:pt>
                <c:pt idx="124">
                  <c:v>42.313167938931279</c:v>
                </c:pt>
                <c:pt idx="125">
                  <c:v>42.313167938931279</c:v>
                </c:pt>
                <c:pt idx="126">
                  <c:v>42.313167938931279</c:v>
                </c:pt>
                <c:pt idx="127">
                  <c:v>42.313167938931279</c:v>
                </c:pt>
                <c:pt idx="128">
                  <c:v>42.313167938931279</c:v>
                </c:pt>
                <c:pt idx="129">
                  <c:v>42.313167938931279</c:v>
                </c:pt>
                <c:pt idx="130">
                  <c:v>42.313167938931279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A8-4C27-8B74-05C6A9FF1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051392"/>
        <c:axId val="189270848"/>
      </c:lineChart>
      <c:catAx>
        <c:axId val="18905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Ending 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9270848"/>
        <c:crosses val="autoZero"/>
        <c:auto val="1"/>
        <c:lblAlgn val="ctr"/>
        <c:lblOffset val="100"/>
        <c:tickLblSkip val="4"/>
        <c:noMultiLvlLbl val="0"/>
      </c:catAx>
      <c:valAx>
        <c:axId val="189270848"/>
        <c:scaling>
          <c:orientation val="minMax"/>
          <c:max val="50"/>
          <c:min val="36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Average July-June Temperature</a:t>
                </a:r>
                <a:r>
                  <a:rPr lang="en-US" sz="1200" baseline="0"/>
                  <a:t> (</a:t>
                </a:r>
                <a:r>
                  <a:rPr lang="en-US" sz="1200" baseline="30000"/>
                  <a:t>o</a:t>
                </a:r>
                <a:r>
                  <a:rPr lang="en-US" sz="1200" baseline="0"/>
                  <a:t>F)</a:t>
                </a:r>
                <a:endParaRPr lang="en-US" sz="1200"/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crossAx val="189051392"/>
        <c:crosses val="autoZero"/>
        <c:crossBetween val="midCat"/>
        <c:majorUnit val="4"/>
        <c:minorUnit val="2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7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3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8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783" cy="630027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552450</xdr:colOff>
      <xdr:row>0</xdr:row>
      <xdr:rowOff>0</xdr:rowOff>
    </xdr:from>
    <xdr:to>
      <xdr:col>18</xdr:col>
      <xdr:colOff>447675</xdr:colOff>
      <xdr:row>38</xdr:row>
      <xdr:rowOff>76200</xdr:rowOff>
    </xdr:to>
    <xdr:graphicFrame macro="">
      <xdr:nvGraphicFramePr>
        <xdr:cNvPr id="118898" name="Chart 1">
          <a:extLst>
            <a:ext uri="{FF2B5EF4-FFF2-40B4-BE49-F238E27FC236}">
              <a16:creationId xmlns:a16="http://schemas.microsoft.com/office/drawing/2014/main" id="{00000000-0008-0000-0800-000072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600075</xdr:colOff>
      <xdr:row>39</xdr:row>
      <xdr:rowOff>114300</xdr:rowOff>
    </xdr:from>
    <xdr:to>
      <xdr:col>18</xdr:col>
      <xdr:colOff>476250</xdr:colOff>
      <xdr:row>75</xdr:row>
      <xdr:rowOff>104775</xdr:rowOff>
    </xdr:to>
    <xdr:graphicFrame macro="">
      <xdr:nvGraphicFramePr>
        <xdr:cNvPr id="118899" name="Chart 2">
          <a:extLst>
            <a:ext uri="{FF2B5EF4-FFF2-40B4-BE49-F238E27FC236}">
              <a16:creationId xmlns:a16="http://schemas.microsoft.com/office/drawing/2014/main" id="{00000000-0008-0000-0800-000073D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40"/>
  <sheetViews>
    <sheetView topLeftCell="A2" workbookViewId="0">
      <pane ySplit="510" topLeftCell="A99" activePane="bottomLeft"/>
      <selection activeCell="W1" sqref="W1:W139"/>
      <selection pane="bottomLeft" activeCell="I140" sqref="I140"/>
    </sheetView>
  </sheetViews>
  <sheetFormatPr defaultRowHeight="12.75" x14ac:dyDescent="0.2"/>
  <cols>
    <col min="9" max="10" width="9.140625" style="1"/>
    <col min="11" max="11" width="9.140625" style="2"/>
    <col min="18" max="18" width="9.140625" style="3"/>
    <col min="21" max="21" width="9.140625" style="4"/>
  </cols>
  <sheetData>
    <row r="1" spans="1:24" x14ac:dyDescent="0.2">
      <c r="A1" s="1" t="s">
        <v>24</v>
      </c>
      <c r="B1" s="1" t="s">
        <v>11</v>
      </c>
      <c r="C1" s="1" t="s">
        <v>12</v>
      </c>
      <c r="D1" s="1" t="s">
        <v>13</v>
      </c>
      <c r="E1" s="1" t="s">
        <v>2</v>
      </c>
      <c r="F1" s="1" t="s">
        <v>20</v>
      </c>
      <c r="G1" s="1" t="s">
        <v>4</v>
      </c>
      <c r="H1" s="1" t="s">
        <v>5</v>
      </c>
      <c r="I1" s="1" t="s">
        <v>22</v>
      </c>
      <c r="J1" s="1" t="s">
        <v>23</v>
      </c>
      <c r="K1" s="2" t="s">
        <v>21</v>
      </c>
      <c r="L1" s="1" t="s">
        <v>30</v>
      </c>
      <c r="M1" s="1" t="s">
        <v>29</v>
      </c>
      <c r="N1" s="1" t="s">
        <v>35</v>
      </c>
      <c r="O1" s="1" t="s">
        <v>25</v>
      </c>
      <c r="T1" s="1" t="s">
        <v>1</v>
      </c>
      <c r="U1" s="1" t="s">
        <v>10</v>
      </c>
      <c r="W1" s="1" t="s">
        <v>24</v>
      </c>
      <c r="X1" s="1" t="s">
        <v>38</v>
      </c>
    </row>
    <row r="2" spans="1:24" x14ac:dyDescent="0.2">
      <c r="A2">
        <v>1882</v>
      </c>
      <c r="B2">
        <v>47.9</v>
      </c>
      <c r="C2">
        <v>28.6</v>
      </c>
      <c r="D2">
        <v>27</v>
      </c>
      <c r="E2">
        <v>16.3</v>
      </c>
      <c r="F2">
        <v>26.4</v>
      </c>
      <c r="G2">
        <v>29.7</v>
      </c>
      <c r="H2">
        <v>43.5</v>
      </c>
      <c r="I2" s="3">
        <f>AVERAGE(D2:F2)</f>
        <v>23.233333333333331</v>
      </c>
      <c r="J2" s="3">
        <f>AVERAGE(C2:G2)</f>
        <v>25.6</v>
      </c>
      <c r="K2" s="2">
        <f>AVERAGE(B2:H2)</f>
        <v>31.342857142857138</v>
      </c>
      <c r="Q2">
        <f t="shared" ref="Q2:Q65" si="0">AVERAGE(D2,E2)</f>
        <v>21.65</v>
      </c>
      <c r="T2">
        <v>2009</v>
      </c>
      <c r="U2">
        <v>1.6</v>
      </c>
      <c r="W2">
        <v>1882</v>
      </c>
      <c r="X2">
        <f>AVERAGE(F2:H2)</f>
        <v>33.199999999999996</v>
      </c>
    </row>
    <row r="3" spans="1:24" x14ac:dyDescent="0.2">
      <c r="A3">
        <v>1883</v>
      </c>
      <c r="B3">
        <v>49.9</v>
      </c>
      <c r="C3">
        <v>34.299999999999997</v>
      </c>
      <c r="D3">
        <v>15.1</v>
      </c>
      <c r="E3">
        <v>-0.4</v>
      </c>
      <c r="F3">
        <v>11.2</v>
      </c>
      <c r="G3">
        <v>25.4</v>
      </c>
      <c r="H3">
        <v>45.2</v>
      </c>
      <c r="I3" s="3">
        <f t="shared" ref="I3:I66" si="1">AVERAGE(D3:F3)</f>
        <v>8.6333333333333329</v>
      </c>
      <c r="J3" s="3">
        <f t="shared" ref="J3:J66" si="2">AVERAGE(C3:G3)</f>
        <v>17.119999999999997</v>
      </c>
      <c r="K3" s="2">
        <f t="shared" ref="K3:K66" si="3">AVERAGE(B3:H3)</f>
        <v>25.814285714285713</v>
      </c>
      <c r="Q3">
        <f t="shared" si="0"/>
        <v>7.35</v>
      </c>
      <c r="T3">
        <v>1917</v>
      </c>
      <c r="U3">
        <v>3.5</v>
      </c>
      <c r="W3">
        <v>1883</v>
      </c>
      <c r="X3">
        <f t="shared" ref="X3:X66" si="4">AVERAGE(F3:H3)</f>
        <v>27.266666666666666</v>
      </c>
    </row>
    <row r="4" spans="1:24" x14ac:dyDescent="0.2">
      <c r="A4">
        <v>1884</v>
      </c>
      <c r="B4">
        <v>43.7</v>
      </c>
      <c r="C4">
        <v>29.5</v>
      </c>
      <c r="D4">
        <v>16</v>
      </c>
      <c r="E4">
        <v>3.7</v>
      </c>
      <c r="F4">
        <v>8.6999999999999993</v>
      </c>
      <c r="G4">
        <v>22.2</v>
      </c>
      <c r="H4">
        <v>40.200000000000003</v>
      </c>
      <c r="I4" s="3">
        <f t="shared" si="1"/>
        <v>9.4666666666666668</v>
      </c>
      <c r="J4" s="3">
        <f t="shared" si="2"/>
        <v>16.020000000000003</v>
      </c>
      <c r="K4" s="2">
        <f t="shared" si="3"/>
        <v>23.428571428571427</v>
      </c>
      <c r="Q4">
        <f t="shared" si="0"/>
        <v>9.85</v>
      </c>
      <c r="T4">
        <v>2001</v>
      </c>
      <c r="U4">
        <v>4</v>
      </c>
      <c r="W4">
        <v>1884</v>
      </c>
      <c r="X4">
        <f t="shared" si="4"/>
        <v>23.7</v>
      </c>
    </row>
    <row r="5" spans="1:24" x14ac:dyDescent="0.2">
      <c r="A5">
        <v>1885</v>
      </c>
      <c r="B5">
        <v>46.7</v>
      </c>
      <c r="C5">
        <v>26.1</v>
      </c>
      <c r="D5">
        <v>7.4</v>
      </c>
      <c r="E5">
        <v>0.2</v>
      </c>
      <c r="F5">
        <v>4.9000000000000004</v>
      </c>
      <c r="G5">
        <v>25.8</v>
      </c>
      <c r="H5">
        <v>43.6</v>
      </c>
      <c r="I5" s="3">
        <f t="shared" si="1"/>
        <v>4.166666666666667</v>
      </c>
      <c r="J5" s="3">
        <f t="shared" si="2"/>
        <v>12.88</v>
      </c>
      <c r="K5" s="2">
        <f t="shared" si="3"/>
        <v>22.1</v>
      </c>
      <c r="Q5">
        <f t="shared" si="0"/>
        <v>3.8000000000000003</v>
      </c>
      <c r="T5">
        <v>1925</v>
      </c>
      <c r="U5">
        <v>6.4</v>
      </c>
      <c r="W5">
        <v>1885</v>
      </c>
      <c r="X5">
        <f t="shared" si="4"/>
        <v>24.766666666666669</v>
      </c>
    </row>
    <row r="6" spans="1:24" x14ac:dyDescent="0.2">
      <c r="A6">
        <v>1886</v>
      </c>
      <c r="B6">
        <v>43.9</v>
      </c>
      <c r="C6">
        <v>27.3</v>
      </c>
      <c r="D6">
        <v>19.5</v>
      </c>
      <c r="E6">
        <v>3.9</v>
      </c>
      <c r="F6">
        <v>12</v>
      </c>
      <c r="G6">
        <v>26.9</v>
      </c>
      <c r="H6">
        <v>46.8</v>
      </c>
      <c r="I6" s="3">
        <f t="shared" si="1"/>
        <v>11.799999999999999</v>
      </c>
      <c r="J6" s="3">
        <f t="shared" si="2"/>
        <v>17.919999999999998</v>
      </c>
      <c r="K6" s="2">
        <f t="shared" si="3"/>
        <v>25.75714285714286</v>
      </c>
      <c r="M6" s="5">
        <f t="shared" ref="M6:M37" si="5">AVERAGE(I3:I7)</f>
        <v>7.160000000000001</v>
      </c>
      <c r="Q6">
        <f t="shared" si="0"/>
        <v>11.7</v>
      </c>
      <c r="T6">
        <v>1913</v>
      </c>
      <c r="U6">
        <v>6.8</v>
      </c>
      <c r="W6">
        <v>1886</v>
      </c>
      <c r="X6">
        <f t="shared" si="4"/>
        <v>28.566666666666663</v>
      </c>
    </row>
    <row r="7" spans="1:24" x14ac:dyDescent="0.2">
      <c r="A7">
        <v>1887</v>
      </c>
      <c r="B7">
        <v>47.8</v>
      </c>
      <c r="C7">
        <v>23.9</v>
      </c>
      <c r="D7">
        <v>4.5</v>
      </c>
      <c r="E7">
        <v>-3.6</v>
      </c>
      <c r="F7">
        <v>4.3</v>
      </c>
      <c r="G7">
        <v>24.4</v>
      </c>
      <c r="H7">
        <v>38.5</v>
      </c>
      <c r="I7" s="3">
        <f t="shared" si="1"/>
        <v>1.7333333333333332</v>
      </c>
      <c r="J7" s="3">
        <f t="shared" si="2"/>
        <v>10.7</v>
      </c>
      <c r="K7" s="2">
        <f t="shared" si="3"/>
        <v>19.971428571428568</v>
      </c>
      <c r="M7" s="5">
        <f t="shared" si="5"/>
        <v>6.5333333333333332</v>
      </c>
      <c r="Q7">
        <f t="shared" si="0"/>
        <v>0.44999999999999996</v>
      </c>
      <c r="T7">
        <v>1987</v>
      </c>
      <c r="U7">
        <v>7.0999999999999943</v>
      </c>
      <c r="W7">
        <v>1887</v>
      </c>
      <c r="X7">
        <f t="shared" si="4"/>
        <v>22.400000000000002</v>
      </c>
    </row>
    <row r="8" spans="1:24" x14ac:dyDescent="0.2">
      <c r="A8">
        <v>1888</v>
      </c>
      <c r="B8">
        <v>39.299999999999997</v>
      </c>
      <c r="C8">
        <v>26.5</v>
      </c>
      <c r="D8">
        <v>10.5</v>
      </c>
      <c r="E8">
        <v>-3.5</v>
      </c>
      <c r="F8">
        <v>9.5</v>
      </c>
      <c r="G8">
        <v>15</v>
      </c>
      <c r="H8">
        <v>37.799999999999997</v>
      </c>
      <c r="I8" s="3">
        <f t="shared" si="1"/>
        <v>5.5</v>
      </c>
      <c r="J8" s="3">
        <f t="shared" si="2"/>
        <v>11.6</v>
      </c>
      <c r="K8" s="2">
        <f t="shared" si="3"/>
        <v>19.3</v>
      </c>
      <c r="M8" s="5">
        <f t="shared" si="5"/>
        <v>7.8</v>
      </c>
      <c r="Q8">
        <f t="shared" si="0"/>
        <v>3.5</v>
      </c>
      <c r="T8">
        <v>1904</v>
      </c>
      <c r="U8">
        <v>8.1</v>
      </c>
      <c r="W8">
        <v>1888</v>
      </c>
      <c r="X8">
        <f t="shared" si="4"/>
        <v>20.766666666666666</v>
      </c>
    </row>
    <row r="9" spans="1:24" x14ac:dyDescent="0.2">
      <c r="A9">
        <v>1889</v>
      </c>
      <c r="B9">
        <v>43.8</v>
      </c>
      <c r="C9">
        <v>32.200000000000003</v>
      </c>
      <c r="D9">
        <v>22.6</v>
      </c>
      <c r="E9">
        <v>16.399999999999999</v>
      </c>
      <c r="F9">
        <v>8.4</v>
      </c>
      <c r="G9">
        <v>34.299999999999997</v>
      </c>
      <c r="H9">
        <v>48.2</v>
      </c>
      <c r="I9" s="3">
        <f t="shared" si="1"/>
        <v>15.799999999999999</v>
      </c>
      <c r="J9" s="3">
        <f t="shared" si="2"/>
        <v>22.78</v>
      </c>
      <c r="K9" s="2">
        <f t="shared" si="3"/>
        <v>29.414285714285711</v>
      </c>
      <c r="M9" s="5">
        <f t="shared" si="5"/>
        <v>10.139999999999999</v>
      </c>
      <c r="Q9">
        <f t="shared" si="0"/>
        <v>19.5</v>
      </c>
      <c r="T9">
        <v>1999</v>
      </c>
      <c r="U9">
        <v>8.3000000000000007</v>
      </c>
      <c r="W9">
        <v>1889</v>
      </c>
      <c r="X9">
        <f t="shared" si="4"/>
        <v>30.3</v>
      </c>
    </row>
    <row r="10" spans="1:24" x14ac:dyDescent="0.2">
      <c r="A10">
        <v>1890</v>
      </c>
      <c r="B10">
        <v>44.5</v>
      </c>
      <c r="C10">
        <v>28.8</v>
      </c>
      <c r="D10">
        <v>24.3</v>
      </c>
      <c r="E10">
        <v>9</v>
      </c>
      <c r="F10">
        <v>14.3</v>
      </c>
      <c r="G10">
        <v>21.7</v>
      </c>
      <c r="H10">
        <v>45.3</v>
      </c>
      <c r="I10" s="3">
        <f t="shared" si="1"/>
        <v>15.866666666666665</v>
      </c>
      <c r="J10" s="3">
        <f t="shared" si="2"/>
        <v>19.62</v>
      </c>
      <c r="K10" s="2">
        <f t="shared" si="3"/>
        <v>26.842857142857138</v>
      </c>
      <c r="M10" s="5">
        <f t="shared" si="5"/>
        <v>11.34</v>
      </c>
      <c r="Q10">
        <f t="shared" si="0"/>
        <v>16.649999999999999</v>
      </c>
      <c r="T10">
        <v>2002</v>
      </c>
      <c r="U10">
        <v>8.3000000000000007</v>
      </c>
      <c r="W10">
        <v>1890</v>
      </c>
      <c r="X10">
        <f t="shared" si="4"/>
        <v>27.099999999999998</v>
      </c>
    </row>
    <row r="11" spans="1:24" x14ac:dyDescent="0.2">
      <c r="A11">
        <v>1891</v>
      </c>
      <c r="B11">
        <v>45.3</v>
      </c>
      <c r="C11">
        <v>34.4</v>
      </c>
      <c r="D11">
        <v>21.9</v>
      </c>
      <c r="E11">
        <v>21.2</v>
      </c>
      <c r="F11">
        <v>10.3</v>
      </c>
      <c r="G11">
        <v>22.7</v>
      </c>
      <c r="H11">
        <v>46.9</v>
      </c>
      <c r="I11" s="3">
        <f t="shared" si="1"/>
        <v>17.799999999999997</v>
      </c>
      <c r="J11" s="3">
        <f t="shared" si="2"/>
        <v>22.1</v>
      </c>
      <c r="K11" s="2">
        <f t="shared" si="3"/>
        <v>28.957142857142856</v>
      </c>
      <c r="L11" s="5">
        <f t="shared" ref="L11:L42" si="6">AVERAGE(I2:I11)</f>
        <v>11.399999999999999</v>
      </c>
      <c r="M11" s="5">
        <f t="shared" si="5"/>
        <v>14.606666666666666</v>
      </c>
      <c r="N11" s="5">
        <f t="shared" ref="N11:N42" si="7">AVERAGE(J2:J11)</f>
        <v>17.634</v>
      </c>
      <c r="O11" s="4">
        <f t="shared" ref="O11:O42" si="8">AVERAGE(K2:K11)</f>
        <v>25.292857142857141</v>
      </c>
      <c r="Q11">
        <f t="shared" si="0"/>
        <v>21.549999999999997</v>
      </c>
      <c r="T11">
        <v>1923</v>
      </c>
      <c r="U11">
        <v>8.9</v>
      </c>
      <c r="W11">
        <v>1891</v>
      </c>
      <c r="X11">
        <f t="shared" si="4"/>
        <v>26.633333333333336</v>
      </c>
    </row>
    <row r="12" spans="1:24" x14ac:dyDescent="0.2">
      <c r="A12">
        <v>1892</v>
      </c>
      <c r="B12">
        <v>46.1</v>
      </c>
      <c r="C12">
        <v>25</v>
      </c>
      <c r="D12">
        <v>27.3</v>
      </c>
      <c r="E12">
        <v>7.8</v>
      </c>
      <c r="F12">
        <v>19.100000000000001</v>
      </c>
      <c r="G12">
        <v>26</v>
      </c>
      <c r="H12">
        <v>40.799999999999997</v>
      </c>
      <c r="I12" s="3">
        <f t="shared" si="1"/>
        <v>18.066666666666666</v>
      </c>
      <c r="J12" s="3">
        <f t="shared" si="2"/>
        <v>21.04</v>
      </c>
      <c r="K12" s="2">
        <f t="shared" si="3"/>
        <v>27.44285714285714</v>
      </c>
      <c r="L12" s="5">
        <f t="shared" si="6"/>
        <v>10.883333333333333</v>
      </c>
      <c r="M12" s="5">
        <f t="shared" si="5"/>
        <v>15.219999999999999</v>
      </c>
      <c r="N12" s="5">
        <f t="shared" si="7"/>
        <v>17.177999999999997</v>
      </c>
      <c r="O12" s="4">
        <f t="shared" si="8"/>
        <v>24.90285714285714</v>
      </c>
      <c r="Q12">
        <f t="shared" si="0"/>
        <v>17.55</v>
      </c>
      <c r="T12">
        <v>1919</v>
      </c>
      <c r="U12">
        <v>9.1</v>
      </c>
      <c r="W12">
        <v>1892</v>
      </c>
      <c r="X12">
        <f t="shared" si="4"/>
        <v>28.633333333333336</v>
      </c>
    </row>
    <row r="13" spans="1:24" x14ac:dyDescent="0.2">
      <c r="A13">
        <v>1893</v>
      </c>
      <c r="B13">
        <v>50.2</v>
      </c>
      <c r="C13">
        <v>26.6</v>
      </c>
      <c r="D13">
        <v>13.5</v>
      </c>
      <c r="E13">
        <v>3.4</v>
      </c>
      <c r="F13">
        <v>8.8000000000000007</v>
      </c>
      <c r="G13">
        <v>22.5</v>
      </c>
      <c r="H13">
        <v>37.5</v>
      </c>
      <c r="I13" s="3">
        <f t="shared" si="1"/>
        <v>8.5666666666666664</v>
      </c>
      <c r="J13" s="3">
        <f t="shared" si="2"/>
        <v>14.959999999999999</v>
      </c>
      <c r="K13" s="2">
        <f t="shared" si="3"/>
        <v>23.214285714285715</v>
      </c>
      <c r="L13" s="5">
        <f t="shared" si="6"/>
        <v>10.876666666666665</v>
      </c>
      <c r="M13" s="5">
        <f t="shared" si="5"/>
        <v>14.293333333333333</v>
      </c>
      <c r="N13" s="5">
        <f t="shared" si="7"/>
        <v>16.962</v>
      </c>
      <c r="O13" s="4">
        <f t="shared" si="8"/>
        <v>24.642857142857139</v>
      </c>
      <c r="Q13">
        <f t="shared" si="0"/>
        <v>8.4499999999999993</v>
      </c>
      <c r="T13">
        <v>1954</v>
      </c>
      <c r="U13">
        <v>9.1</v>
      </c>
      <c r="W13">
        <v>1893</v>
      </c>
      <c r="X13">
        <f t="shared" si="4"/>
        <v>22.933333333333334</v>
      </c>
    </row>
    <row r="14" spans="1:24" x14ac:dyDescent="0.2">
      <c r="A14">
        <v>1894</v>
      </c>
      <c r="B14">
        <v>45.9</v>
      </c>
      <c r="C14">
        <v>28.3</v>
      </c>
      <c r="D14">
        <v>10.6</v>
      </c>
      <c r="E14">
        <v>9.1</v>
      </c>
      <c r="F14">
        <v>13.8</v>
      </c>
      <c r="G14">
        <v>32.799999999999997</v>
      </c>
      <c r="H14">
        <v>46.6</v>
      </c>
      <c r="I14" s="3">
        <f t="shared" si="1"/>
        <v>11.166666666666666</v>
      </c>
      <c r="J14" s="3">
        <f t="shared" si="2"/>
        <v>18.919999999999998</v>
      </c>
      <c r="K14" s="2">
        <f t="shared" si="3"/>
        <v>26.728571428571428</v>
      </c>
      <c r="L14" s="5">
        <f t="shared" si="6"/>
        <v>11.046666666666665</v>
      </c>
      <c r="M14" s="5">
        <f t="shared" si="5"/>
        <v>13.653333333333331</v>
      </c>
      <c r="N14" s="5">
        <f t="shared" si="7"/>
        <v>17.251999999999999</v>
      </c>
      <c r="O14" s="4">
        <f t="shared" si="8"/>
        <v>24.972857142857144</v>
      </c>
      <c r="Q14">
        <f t="shared" si="0"/>
        <v>9.85</v>
      </c>
      <c r="T14">
        <v>1899</v>
      </c>
      <c r="U14">
        <v>9.3000000000000007</v>
      </c>
      <c r="W14">
        <v>1894</v>
      </c>
      <c r="X14">
        <f t="shared" si="4"/>
        <v>31.066666666666663</v>
      </c>
    </row>
    <row r="15" spans="1:24" x14ac:dyDescent="0.2">
      <c r="A15">
        <v>1895</v>
      </c>
      <c r="B15">
        <v>46.5</v>
      </c>
      <c r="C15">
        <v>25</v>
      </c>
      <c r="D15">
        <v>25.2</v>
      </c>
      <c r="E15">
        <v>3.2</v>
      </c>
      <c r="F15">
        <v>9.6</v>
      </c>
      <c r="G15">
        <v>25.6</v>
      </c>
      <c r="H15">
        <v>49.1</v>
      </c>
      <c r="I15" s="3">
        <f t="shared" si="1"/>
        <v>12.666666666666666</v>
      </c>
      <c r="J15" s="3">
        <f t="shared" si="2"/>
        <v>17.720000000000002</v>
      </c>
      <c r="K15" s="2">
        <f t="shared" si="3"/>
        <v>26.314285714285713</v>
      </c>
      <c r="L15" s="5">
        <f t="shared" si="6"/>
        <v>11.896666666666667</v>
      </c>
      <c r="M15" s="5">
        <f t="shared" si="5"/>
        <v>13.106666666666666</v>
      </c>
      <c r="N15" s="5">
        <f t="shared" si="7"/>
        <v>17.735999999999997</v>
      </c>
      <c r="O15" s="4">
        <f t="shared" si="8"/>
        <v>25.394285714285715</v>
      </c>
      <c r="Q15">
        <f t="shared" si="0"/>
        <v>14.2</v>
      </c>
      <c r="T15">
        <v>1980</v>
      </c>
      <c r="U15">
        <v>9.3000000000000007</v>
      </c>
      <c r="W15">
        <v>1895</v>
      </c>
      <c r="X15">
        <f t="shared" si="4"/>
        <v>28.100000000000005</v>
      </c>
    </row>
    <row r="16" spans="1:24" x14ac:dyDescent="0.2">
      <c r="A16">
        <v>1896</v>
      </c>
      <c r="B16">
        <v>40.4</v>
      </c>
      <c r="C16">
        <v>27.8</v>
      </c>
      <c r="D16">
        <v>17.600000000000001</v>
      </c>
      <c r="E16">
        <v>11.5</v>
      </c>
      <c r="F16">
        <v>16.100000000000001</v>
      </c>
      <c r="G16">
        <v>21.8</v>
      </c>
      <c r="H16">
        <v>41.7</v>
      </c>
      <c r="I16" s="3">
        <f t="shared" si="1"/>
        <v>15.066666666666668</v>
      </c>
      <c r="J16" s="3">
        <f t="shared" si="2"/>
        <v>18.96</v>
      </c>
      <c r="K16" s="2">
        <f t="shared" si="3"/>
        <v>25.271428571428576</v>
      </c>
      <c r="L16" s="5">
        <f t="shared" si="6"/>
        <v>12.223333333333333</v>
      </c>
      <c r="M16" s="5">
        <f t="shared" si="5"/>
        <v>12.273333333333333</v>
      </c>
      <c r="N16" s="5">
        <f t="shared" si="7"/>
        <v>17.84</v>
      </c>
      <c r="O16" s="4">
        <f t="shared" si="8"/>
        <v>25.345714285714287</v>
      </c>
      <c r="Q16">
        <f t="shared" si="0"/>
        <v>14.55</v>
      </c>
      <c r="T16">
        <v>1939</v>
      </c>
      <c r="U16">
        <v>9.6</v>
      </c>
      <c r="W16">
        <v>1896</v>
      </c>
      <c r="X16">
        <f t="shared" si="4"/>
        <v>26.533333333333335</v>
      </c>
    </row>
    <row r="17" spans="1:24" x14ac:dyDescent="0.2">
      <c r="A17">
        <v>1897</v>
      </c>
      <c r="B17">
        <v>40.700000000000003</v>
      </c>
      <c r="C17">
        <v>18.7</v>
      </c>
      <c r="D17">
        <v>20</v>
      </c>
      <c r="E17">
        <v>5.7</v>
      </c>
      <c r="F17">
        <v>16</v>
      </c>
      <c r="G17">
        <v>19.399999999999999</v>
      </c>
      <c r="H17">
        <v>41.4</v>
      </c>
      <c r="I17" s="3">
        <f t="shared" si="1"/>
        <v>13.9</v>
      </c>
      <c r="J17" s="3">
        <f t="shared" si="2"/>
        <v>15.960000000000003</v>
      </c>
      <c r="K17" s="2">
        <f t="shared" si="3"/>
        <v>23.12857142857143</v>
      </c>
      <c r="L17" s="5">
        <f t="shared" si="6"/>
        <v>13.440000000000001</v>
      </c>
      <c r="M17" s="5">
        <f t="shared" si="5"/>
        <v>13.386666666666667</v>
      </c>
      <c r="N17" s="5">
        <f t="shared" si="7"/>
        <v>18.366</v>
      </c>
      <c r="O17" s="4">
        <f t="shared" si="8"/>
        <v>25.661428571428569</v>
      </c>
      <c r="Q17">
        <f t="shared" si="0"/>
        <v>12.85</v>
      </c>
      <c r="T17">
        <v>1905</v>
      </c>
      <c r="U17">
        <v>9.8000000000000007</v>
      </c>
      <c r="W17">
        <v>1897</v>
      </c>
      <c r="X17">
        <f t="shared" si="4"/>
        <v>25.599999999999998</v>
      </c>
    </row>
    <row r="18" spans="1:24" x14ac:dyDescent="0.2">
      <c r="A18">
        <v>1898</v>
      </c>
      <c r="B18">
        <v>49.6</v>
      </c>
      <c r="C18">
        <v>24.6</v>
      </c>
      <c r="D18">
        <v>9</v>
      </c>
      <c r="E18">
        <v>17.600000000000001</v>
      </c>
      <c r="F18">
        <v>15.8</v>
      </c>
      <c r="G18">
        <v>29.5</v>
      </c>
      <c r="H18">
        <v>43.8</v>
      </c>
      <c r="I18" s="3">
        <f t="shared" si="1"/>
        <v>14.133333333333335</v>
      </c>
      <c r="J18" s="3">
        <f t="shared" si="2"/>
        <v>19.3</v>
      </c>
      <c r="K18" s="2">
        <f t="shared" si="3"/>
        <v>27.128571428571433</v>
      </c>
      <c r="L18" s="5">
        <f t="shared" si="6"/>
        <v>14.303333333333333</v>
      </c>
      <c r="M18" s="5">
        <f t="shared" si="5"/>
        <v>12.919999999999998</v>
      </c>
      <c r="N18" s="5">
        <f t="shared" si="7"/>
        <v>19.136000000000003</v>
      </c>
      <c r="O18" s="4">
        <f t="shared" si="8"/>
        <v>26.444285714285719</v>
      </c>
      <c r="Q18">
        <f t="shared" si="0"/>
        <v>13.3</v>
      </c>
      <c r="T18">
        <v>1981</v>
      </c>
      <c r="U18">
        <v>9.9</v>
      </c>
      <c r="W18">
        <v>1898</v>
      </c>
      <c r="X18">
        <f t="shared" si="4"/>
        <v>29.7</v>
      </c>
    </row>
    <row r="19" spans="1:24" x14ac:dyDescent="0.2">
      <c r="A19">
        <v>1899</v>
      </c>
      <c r="B19">
        <v>42.4</v>
      </c>
      <c r="C19">
        <v>27.8</v>
      </c>
      <c r="D19">
        <v>11.4</v>
      </c>
      <c r="E19">
        <v>9.5</v>
      </c>
      <c r="F19">
        <v>5.6</v>
      </c>
      <c r="G19">
        <v>14.9</v>
      </c>
      <c r="H19">
        <v>47</v>
      </c>
      <c r="I19" s="3">
        <f t="shared" si="1"/>
        <v>8.8333333333333339</v>
      </c>
      <c r="J19" s="3">
        <f t="shared" si="2"/>
        <v>13.84</v>
      </c>
      <c r="K19" s="2">
        <f t="shared" si="3"/>
        <v>22.657142857142862</v>
      </c>
      <c r="L19" s="5">
        <f t="shared" si="6"/>
        <v>13.606666666666669</v>
      </c>
      <c r="M19" s="5">
        <f t="shared" si="5"/>
        <v>13.393333333333334</v>
      </c>
      <c r="N19" s="5">
        <f t="shared" si="7"/>
        <v>18.242000000000001</v>
      </c>
      <c r="O19" s="4">
        <f t="shared" si="8"/>
        <v>25.76857142857143</v>
      </c>
      <c r="Q19">
        <f t="shared" si="0"/>
        <v>10.45</v>
      </c>
      <c r="T19">
        <v>2006</v>
      </c>
      <c r="U19">
        <v>9.9</v>
      </c>
      <c r="W19">
        <v>1899</v>
      </c>
      <c r="X19">
        <f t="shared" si="4"/>
        <v>22.5</v>
      </c>
    </row>
    <row r="20" spans="1:24" x14ac:dyDescent="0.2">
      <c r="A20">
        <v>1900</v>
      </c>
      <c r="B20">
        <v>48.8</v>
      </c>
      <c r="C20">
        <v>39.5</v>
      </c>
      <c r="D20">
        <v>18.7</v>
      </c>
      <c r="E20">
        <v>19.600000000000001</v>
      </c>
      <c r="F20">
        <v>6.8</v>
      </c>
      <c r="G20">
        <v>24.7</v>
      </c>
      <c r="H20">
        <v>51.4</v>
      </c>
      <c r="I20" s="3">
        <f t="shared" si="1"/>
        <v>15.033333333333331</v>
      </c>
      <c r="J20" s="3">
        <f t="shared" si="2"/>
        <v>21.860000000000003</v>
      </c>
      <c r="K20" s="2">
        <f t="shared" si="3"/>
        <v>29.928571428571427</v>
      </c>
      <c r="L20" s="5">
        <f t="shared" si="6"/>
        <v>13.523333333333332</v>
      </c>
      <c r="M20" s="5">
        <f t="shared" si="5"/>
        <v>13.24</v>
      </c>
      <c r="N20" s="5">
        <f t="shared" si="7"/>
        <v>18.466000000000001</v>
      </c>
      <c r="O20" s="4">
        <f t="shared" si="8"/>
        <v>26.07714285714286</v>
      </c>
      <c r="Q20">
        <f t="shared" si="0"/>
        <v>19.149999999999999</v>
      </c>
      <c r="T20">
        <v>1952</v>
      </c>
      <c r="U20">
        <v>10.199999999999999</v>
      </c>
      <c r="W20">
        <v>1900</v>
      </c>
      <c r="X20">
        <f t="shared" si="4"/>
        <v>27.633333333333336</v>
      </c>
    </row>
    <row r="21" spans="1:24" x14ac:dyDescent="0.2">
      <c r="A21">
        <v>1901</v>
      </c>
      <c r="B21">
        <v>58.2</v>
      </c>
      <c r="C21">
        <v>28.2</v>
      </c>
      <c r="D21">
        <v>20.2</v>
      </c>
      <c r="E21">
        <v>13.2</v>
      </c>
      <c r="F21">
        <v>9.5</v>
      </c>
      <c r="G21">
        <v>31.6</v>
      </c>
      <c r="H21">
        <v>48.8</v>
      </c>
      <c r="I21" s="3">
        <f t="shared" si="1"/>
        <v>14.299999999999999</v>
      </c>
      <c r="J21" s="3">
        <f t="shared" si="2"/>
        <v>20.54</v>
      </c>
      <c r="K21" s="2">
        <f t="shared" si="3"/>
        <v>29.957142857142856</v>
      </c>
      <c r="L21" s="5">
        <f t="shared" si="6"/>
        <v>13.173333333333336</v>
      </c>
      <c r="M21" s="5">
        <f t="shared" si="5"/>
        <v>13.833333333333332</v>
      </c>
      <c r="N21" s="5">
        <f t="shared" si="7"/>
        <v>18.309999999999999</v>
      </c>
      <c r="O21" s="4">
        <f t="shared" si="8"/>
        <v>26.177142857142861</v>
      </c>
      <c r="Q21">
        <f t="shared" si="0"/>
        <v>16.7</v>
      </c>
      <c r="T21">
        <v>1916</v>
      </c>
      <c r="U21">
        <v>10.6</v>
      </c>
      <c r="W21">
        <v>1901</v>
      </c>
      <c r="X21">
        <f t="shared" si="4"/>
        <v>29.966666666666669</v>
      </c>
    </row>
    <row r="22" spans="1:24" x14ac:dyDescent="0.2">
      <c r="A22">
        <v>1902</v>
      </c>
      <c r="B22">
        <v>51.2</v>
      </c>
      <c r="C22">
        <v>29.8</v>
      </c>
      <c r="D22">
        <v>14.8</v>
      </c>
      <c r="E22">
        <v>18.2</v>
      </c>
      <c r="F22">
        <v>17.600000000000001</v>
      </c>
      <c r="G22">
        <v>36.299999999999997</v>
      </c>
      <c r="H22">
        <v>45.4</v>
      </c>
      <c r="I22" s="3">
        <f t="shared" si="1"/>
        <v>16.866666666666667</v>
      </c>
      <c r="J22" s="3">
        <f t="shared" si="2"/>
        <v>23.34</v>
      </c>
      <c r="K22" s="2">
        <f t="shared" si="3"/>
        <v>30.471428571428568</v>
      </c>
      <c r="L22" s="5">
        <f t="shared" si="6"/>
        <v>13.053333333333333</v>
      </c>
      <c r="M22" s="5">
        <f t="shared" si="5"/>
        <v>13.353333333333333</v>
      </c>
      <c r="N22" s="5">
        <f t="shared" si="7"/>
        <v>18.54</v>
      </c>
      <c r="O22" s="4">
        <f t="shared" si="8"/>
        <v>26.48</v>
      </c>
      <c r="Q22">
        <f t="shared" si="0"/>
        <v>16.5</v>
      </c>
      <c r="T22">
        <v>1990</v>
      </c>
      <c r="U22">
        <v>10.6</v>
      </c>
      <c r="W22">
        <v>1902</v>
      </c>
      <c r="X22">
        <f t="shared" si="4"/>
        <v>33.1</v>
      </c>
    </row>
    <row r="23" spans="1:24" x14ac:dyDescent="0.2">
      <c r="A23">
        <v>1903</v>
      </c>
      <c r="B23">
        <v>47.6</v>
      </c>
      <c r="C23">
        <v>35.6</v>
      </c>
      <c r="D23">
        <v>13.2</v>
      </c>
      <c r="E23">
        <v>11.2</v>
      </c>
      <c r="F23">
        <v>10.8</v>
      </c>
      <c r="G23">
        <v>30.8</v>
      </c>
      <c r="H23">
        <v>44.8</v>
      </c>
      <c r="I23" s="3">
        <f t="shared" si="1"/>
        <v>11.733333333333334</v>
      </c>
      <c r="J23" s="3">
        <f t="shared" si="2"/>
        <v>20.32</v>
      </c>
      <c r="K23" s="2">
        <f t="shared" si="3"/>
        <v>27.714285714285715</v>
      </c>
      <c r="L23" s="5">
        <f t="shared" si="6"/>
        <v>13.37</v>
      </c>
      <c r="M23" s="5">
        <f t="shared" si="5"/>
        <v>13.62</v>
      </c>
      <c r="N23" s="5">
        <f t="shared" si="7"/>
        <v>19.076000000000001</v>
      </c>
      <c r="O23" s="4">
        <f t="shared" si="8"/>
        <v>26.93</v>
      </c>
      <c r="Q23">
        <f t="shared" si="0"/>
        <v>12.2</v>
      </c>
      <c r="T23">
        <v>1890</v>
      </c>
      <c r="U23">
        <v>10.9</v>
      </c>
      <c r="W23">
        <v>1903</v>
      </c>
      <c r="X23">
        <f t="shared" si="4"/>
        <v>28.8</v>
      </c>
    </row>
    <row r="24" spans="1:24" x14ac:dyDescent="0.2">
      <c r="A24">
        <v>1904</v>
      </c>
      <c r="B24">
        <v>48</v>
      </c>
      <c r="C24">
        <v>33.1</v>
      </c>
      <c r="D24">
        <v>16.5</v>
      </c>
      <c r="E24">
        <v>10.3</v>
      </c>
      <c r="F24">
        <v>3.7</v>
      </c>
      <c r="G24">
        <v>26.7</v>
      </c>
      <c r="H24">
        <v>41.2</v>
      </c>
      <c r="I24" s="3">
        <f t="shared" si="1"/>
        <v>10.166666666666666</v>
      </c>
      <c r="J24" s="3">
        <f t="shared" si="2"/>
        <v>18.060000000000002</v>
      </c>
      <c r="K24" s="2">
        <f t="shared" si="3"/>
        <v>25.642857142857142</v>
      </c>
      <c r="L24" s="5">
        <f t="shared" si="6"/>
        <v>13.27</v>
      </c>
      <c r="M24" s="5">
        <f t="shared" si="5"/>
        <v>12.979999999999999</v>
      </c>
      <c r="N24" s="5">
        <f t="shared" si="7"/>
        <v>18.990000000000002</v>
      </c>
      <c r="O24" s="4">
        <f t="shared" si="8"/>
        <v>26.821428571428573</v>
      </c>
      <c r="Q24">
        <f t="shared" si="0"/>
        <v>13.4</v>
      </c>
      <c r="T24">
        <v>1909</v>
      </c>
      <c r="U24">
        <v>11.1</v>
      </c>
      <c r="W24">
        <v>1904</v>
      </c>
      <c r="X24">
        <f t="shared" si="4"/>
        <v>23.866666666666664</v>
      </c>
    </row>
    <row r="25" spans="1:24" x14ac:dyDescent="0.2">
      <c r="A25">
        <v>1905</v>
      </c>
      <c r="B25">
        <v>47.1</v>
      </c>
      <c r="C25">
        <v>39</v>
      </c>
      <c r="D25">
        <v>18.2</v>
      </c>
      <c r="E25">
        <v>6.5</v>
      </c>
      <c r="F25">
        <v>10.8</v>
      </c>
      <c r="G25">
        <v>35</v>
      </c>
      <c r="H25">
        <v>44.3</v>
      </c>
      <c r="I25" s="3">
        <f t="shared" si="1"/>
        <v>11.833333333333334</v>
      </c>
      <c r="J25" s="3">
        <f t="shared" si="2"/>
        <v>21.9</v>
      </c>
      <c r="K25" s="2">
        <f t="shared" si="3"/>
        <v>28.699999999999996</v>
      </c>
      <c r="L25" s="5">
        <f t="shared" si="6"/>
        <v>13.186666666666667</v>
      </c>
      <c r="M25" s="5">
        <f t="shared" si="5"/>
        <v>13.580000000000002</v>
      </c>
      <c r="N25" s="5">
        <f t="shared" si="7"/>
        <v>19.408000000000001</v>
      </c>
      <c r="O25" s="4">
        <f t="shared" si="8"/>
        <v>27.060000000000002</v>
      </c>
      <c r="Q25">
        <f t="shared" si="0"/>
        <v>12.35</v>
      </c>
      <c r="T25">
        <v>1888</v>
      </c>
      <c r="U25">
        <v>11.6</v>
      </c>
      <c r="W25">
        <v>1905</v>
      </c>
      <c r="X25">
        <f t="shared" si="4"/>
        <v>30.033333333333331</v>
      </c>
    </row>
    <row r="26" spans="1:24" x14ac:dyDescent="0.2">
      <c r="A26">
        <v>1906</v>
      </c>
      <c r="B26">
        <v>43.9</v>
      </c>
      <c r="C26">
        <v>34.1</v>
      </c>
      <c r="D26">
        <v>19.600000000000001</v>
      </c>
      <c r="E26">
        <v>17.8</v>
      </c>
      <c r="F26">
        <v>14.5</v>
      </c>
      <c r="G26">
        <v>21.6</v>
      </c>
      <c r="H26">
        <v>51</v>
      </c>
      <c r="I26" s="3">
        <f t="shared" si="1"/>
        <v>17.3</v>
      </c>
      <c r="J26" s="3">
        <f t="shared" si="2"/>
        <v>21.52</v>
      </c>
      <c r="K26" s="2">
        <f t="shared" si="3"/>
        <v>28.928571428571423</v>
      </c>
      <c r="L26" s="5">
        <f t="shared" si="6"/>
        <v>13.41</v>
      </c>
      <c r="M26" s="5">
        <f t="shared" si="5"/>
        <v>12.613333333333333</v>
      </c>
      <c r="N26" s="5">
        <f t="shared" si="7"/>
        <v>19.664000000000001</v>
      </c>
      <c r="O26" s="4">
        <f t="shared" si="8"/>
        <v>27.425714285714285</v>
      </c>
      <c r="Q26">
        <f t="shared" si="0"/>
        <v>18.700000000000003</v>
      </c>
      <c r="T26">
        <v>1988</v>
      </c>
      <c r="U26">
        <v>11.7</v>
      </c>
      <c r="W26">
        <v>1906</v>
      </c>
      <c r="X26">
        <f t="shared" si="4"/>
        <v>29.033333333333331</v>
      </c>
    </row>
    <row r="27" spans="1:24" x14ac:dyDescent="0.2">
      <c r="A27">
        <v>1907</v>
      </c>
      <c r="B27">
        <v>45.7</v>
      </c>
      <c r="C27">
        <v>30.7</v>
      </c>
      <c r="D27">
        <v>15.9</v>
      </c>
      <c r="E27">
        <v>4</v>
      </c>
      <c r="F27">
        <v>16.2</v>
      </c>
      <c r="G27">
        <v>28.1</v>
      </c>
      <c r="H27">
        <v>36.5</v>
      </c>
      <c r="I27" s="3">
        <f t="shared" si="1"/>
        <v>12.033333333333331</v>
      </c>
      <c r="J27" s="3">
        <f t="shared" si="2"/>
        <v>18.98</v>
      </c>
      <c r="K27" s="2">
        <f t="shared" si="3"/>
        <v>25.300000000000004</v>
      </c>
      <c r="L27" s="5">
        <f t="shared" si="6"/>
        <v>13.223333333333333</v>
      </c>
      <c r="M27" s="5">
        <f t="shared" si="5"/>
        <v>14.12</v>
      </c>
      <c r="N27" s="5">
        <f t="shared" si="7"/>
        <v>19.966000000000001</v>
      </c>
      <c r="O27" s="4">
        <f t="shared" si="8"/>
        <v>27.642857142857139</v>
      </c>
      <c r="Q27">
        <f t="shared" si="0"/>
        <v>9.9499999999999993</v>
      </c>
      <c r="T27">
        <v>1972</v>
      </c>
      <c r="U27">
        <v>11.8</v>
      </c>
      <c r="W27">
        <v>1907</v>
      </c>
      <c r="X27">
        <f t="shared" si="4"/>
        <v>26.933333333333334</v>
      </c>
    </row>
    <row r="28" spans="1:24" x14ac:dyDescent="0.2">
      <c r="A28">
        <v>1908</v>
      </c>
      <c r="B28">
        <v>47.7</v>
      </c>
      <c r="C28">
        <v>33.9</v>
      </c>
      <c r="D28">
        <v>22.6</v>
      </c>
      <c r="E28">
        <v>14.6</v>
      </c>
      <c r="F28">
        <v>20.6</v>
      </c>
      <c r="G28">
        <v>28</v>
      </c>
      <c r="H28">
        <v>47.6</v>
      </c>
      <c r="I28" s="3">
        <f t="shared" si="1"/>
        <v>19.266666666666669</v>
      </c>
      <c r="J28" s="3">
        <f t="shared" si="2"/>
        <v>23.939999999999998</v>
      </c>
      <c r="K28" s="2">
        <f t="shared" si="3"/>
        <v>30.714285714285712</v>
      </c>
      <c r="L28" s="5">
        <f t="shared" si="6"/>
        <v>13.736666666666668</v>
      </c>
      <c r="M28" s="5">
        <f t="shared" si="5"/>
        <v>15.113333333333333</v>
      </c>
      <c r="N28" s="5">
        <f t="shared" si="7"/>
        <v>20.43</v>
      </c>
      <c r="O28" s="4">
        <f t="shared" si="8"/>
        <v>28.001428571428569</v>
      </c>
      <c r="Q28">
        <f t="shared" si="0"/>
        <v>18.600000000000001</v>
      </c>
      <c r="T28">
        <v>1908</v>
      </c>
      <c r="U28">
        <v>11.9</v>
      </c>
      <c r="W28">
        <v>1908</v>
      </c>
      <c r="X28">
        <f t="shared" si="4"/>
        <v>32.06666666666667</v>
      </c>
    </row>
    <row r="29" spans="1:24" x14ac:dyDescent="0.2">
      <c r="A29">
        <v>1909</v>
      </c>
      <c r="B29">
        <v>48.4</v>
      </c>
      <c r="C29">
        <v>36.5</v>
      </c>
      <c r="D29">
        <v>18.399999999999999</v>
      </c>
      <c r="E29">
        <v>12.2</v>
      </c>
      <c r="F29">
        <v>14.8</v>
      </c>
      <c r="G29">
        <v>28.4</v>
      </c>
      <c r="H29">
        <v>38.1</v>
      </c>
      <c r="I29" s="3">
        <f t="shared" si="1"/>
        <v>15.133333333333333</v>
      </c>
      <c r="J29" s="3">
        <f t="shared" si="2"/>
        <v>22.059999999999995</v>
      </c>
      <c r="K29" s="2">
        <f t="shared" si="3"/>
        <v>28.114285714285717</v>
      </c>
      <c r="L29" s="5">
        <f t="shared" si="6"/>
        <v>14.366666666666665</v>
      </c>
      <c r="M29" s="5">
        <f t="shared" si="5"/>
        <v>15.026666666666667</v>
      </c>
      <c r="N29" s="5">
        <f t="shared" si="7"/>
        <v>21.252000000000002</v>
      </c>
      <c r="O29" s="4">
        <f t="shared" si="8"/>
        <v>28.547142857142852</v>
      </c>
      <c r="Q29">
        <f t="shared" si="0"/>
        <v>15.299999999999999</v>
      </c>
      <c r="T29">
        <v>1969</v>
      </c>
      <c r="U29">
        <v>11.9</v>
      </c>
      <c r="W29">
        <v>1909</v>
      </c>
      <c r="X29">
        <f t="shared" si="4"/>
        <v>27.100000000000005</v>
      </c>
    </row>
    <row r="30" spans="1:24" x14ac:dyDescent="0.2">
      <c r="A30">
        <v>1910</v>
      </c>
      <c r="B30">
        <v>46.4</v>
      </c>
      <c r="C30">
        <v>35.299999999999997</v>
      </c>
      <c r="D30">
        <v>11.3</v>
      </c>
      <c r="E30">
        <v>13.3</v>
      </c>
      <c r="F30">
        <v>9.6</v>
      </c>
      <c r="G30">
        <v>43</v>
      </c>
      <c r="H30">
        <v>50.4</v>
      </c>
      <c r="I30" s="3">
        <f t="shared" si="1"/>
        <v>11.4</v>
      </c>
      <c r="J30" s="3">
        <f t="shared" si="2"/>
        <v>22.499999999999996</v>
      </c>
      <c r="K30" s="2">
        <f t="shared" si="3"/>
        <v>29.9</v>
      </c>
      <c r="L30" s="5">
        <f t="shared" si="6"/>
        <v>14.003333333333334</v>
      </c>
      <c r="M30" s="5">
        <f t="shared" si="5"/>
        <v>14.5</v>
      </c>
      <c r="N30" s="5">
        <f t="shared" si="7"/>
        <v>21.315999999999999</v>
      </c>
      <c r="O30" s="4">
        <f t="shared" si="8"/>
        <v>28.544285714285714</v>
      </c>
      <c r="Q30">
        <f t="shared" si="0"/>
        <v>12.3</v>
      </c>
      <c r="T30">
        <v>1902</v>
      </c>
      <c r="U30">
        <v>12</v>
      </c>
      <c r="W30">
        <v>1910</v>
      </c>
      <c r="X30">
        <f t="shared" si="4"/>
        <v>34.333333333333336</v>
      </c>
    </row>
    <row r="31" spans="1:24" x14ac:dyDescent="0.2">
      <c r="A31">
        <v>1911</v>
      </c>
      <c r="B31">
        <v>53</v>
      </c>
      <c r="C31">
        <v>25</v>
      </c>
      <c r="D31">
        <v>16</v>
      </c>
      <c r="E31">
        <v>7.8</v>
      </c>
      <c r="F31">
        <v>20.2</v>
      </c>
      <c r="G31">
        <v>36</v>
      </c>
      <c r="H31">
        <v>44.8</v>
      </c>
      <c r="I31" s="3">
        <f t="shared" si="1"/>
        <v>14.666666666666666</v>
      </c>
      <c r="J31" s="3">
        <f t="shared" si="2"/>
        <v>21</v>
      </c>
      <c r="K31" s="2">
        <f t="shared" si="3"/>
        <v>28.971428571428572</v>
      </c>
      <c r="L31" s="5">
        <f t="shared" si="6"/>
        <v>14.040000000000001</v>
      </c>
      <c r="M31" s="5">
        <f t="shared" si="5"/>
        <v>13.833333333333334</v>
      </c>
      <c r="N31" s="5">
        <f t="shared" si="7"/>
        <v>21.362000000000002</v>
      </c>
      <c r="O31" s="4">
        <f t="shared" si="8"/>
        <v>28.445714285714285</v>
      </c>
      <c r="Q31">
        <f t="shared" si="0"/>
        <v>11.9</v>
      </c>
      <c r="T31">
        <v>1930</v>
      </c>
      <c r="U31">
        <v>12.2</v>
      </c>
      <c r="W31">
        <v>1911</v>
      </c>
      <c r="X31">
        <f t="shared" si="4"/>
        <v>33.666666666666664</v>
      </c>
    </row>
    <row r="32" spans="1:24" x14ac:dyDescent="0.2">
      <c r="A32">
        <v>1912</v>
      </c>
      <c r="B32">
        <v>44.4</v>
      </c>
      <c r="C32">
        <v>20.9</v>
      </c>
      <c r="D32">
        <v>19.8</v>
      </c>
      <c r="E32">
        <v>-5.7</v>
      </c>
      <c r="F32">
        <v>12</v>
      </c>
      <c r="G32">
        <v>21.8</v>
      </c>
      <c r="H32">
        <v>47.8</v>
      </c>
      <c r="I32" s="3">
        <f t="shared" si="1"/>
        <v>8.7000000000000011</v>
      </c>
      <c r="J32" s="3">
        <f t="shared" si="2"/>
        <v>13.76</v>
      </c>
      <c r="K32" s="2">
        <f t="shared" si="3"/>
        <v>23</v>
      </c>
      <c r="L32" s="5">
        <f t="shared" si="6"/>
        <v>13.223333333333334</v>
      </c>
      <c r="M32" s="5">
        <f t="shared" si="5"/>
        <v>12.88</v>
      </c>
      <c r="N32" s="5">
        <f t="shared" si="7"/>
        <v>20.404</v>
      </c>
      <c r="O32" s="4">
        <f t="shared" si="8"/>
        <v>27.698571428571427</v>
      </c>
      <c r="Q32">
        <f t="shared" si="0"/>
        <v>7.0500000000000007</v>
      </c>
      <c r="T32">
        <v>1944</v>
      </c>
      <c r="U32">
        <v>12.4</v>
      </c>
      <c r="W32">
        <v>1912</v>
      </c>
      <c r="X32">
        <f t="shared" si="4"/>
        <v>27.2</v>
      </c>
    </row>
    <row r="33" spans="1:24" x14ac:dyDescent="0.2">
      <c r="A33">
        <v>1913</v>
      </c>
      <c r="B33">
        <v>50.6</v>
      </c>
      <c r="C33">
        <v>33.1</v>
      </c>
      <c r="D33">
        <v>21.5</v>
      </c>
      <c r="E33">
        <v>10</v>
      </c>
      <c r="F33">
        <v>12</v>
      </c>
      <c r="G33">
        <v>25</v>
      </c>
      <c r="H33">
        <v>49.8</v>
      </c>
      <c r="I33" s="3">
        <f t="shared" si="1"/>
        <v>14.5</v>
      </c>
      <c r="J33" s="3">
        <f t="shared" si="2"/>
        <v>20.32</v>
      </c>
      <c r="K33" s="2">
        <f t="shared" si="3"/>
        <v>28.857142857142858</v>
      </c>
      <c r="L33" s="5">
        <f t="shared" si="6"/>
        <v>13.5</v>
      </c>
      <c r="M33" s="5">
        <f t="shared" si="5"/>
        <v>13.406666666666666</v>
      </c>
      <c r="N33" s="5">
        <f t="shared" si="7"/>
        <v>20.404</v>
      </c>
      <c r="O33" s="4">
        <f t="shared" si="8"/>
        <v>27.812857142857144</v>
      </c>
      <c r="Q33">
        <f t="shared" si="0"/>
        <v>15.75</v>
      </c>
      <c r="T33">
        <v>1895</v>
      </c>
      <c r="U33">
        <v>12.6</v>
      </c>
      <c r="W33">
        <v>1913</v>
      </c>
      <c r="X33">
        <f t="shared" si="4"/>
        <v>28.933333333333334</v>
      </c>
    </row>
    <row r="34" spans="1:24" x14ac:dyDescent="0.2">
      <c r="A34">
        <v>1914</v>
      </c>
      <c r="B34">
        <v>45.4</v>
      </c>
      <c r="C34">
        <v>38.6</v>
      </c>
      <c r="D34">
        <v>28.6</v>
      </c>
      <c r="E34">
        <v>18.8</v>
      </c>
      <c r="F34">
        <v>5.9</v>
      </c>
      <c r="G34">
        <v>29.6</v>
      </c>
      <c r="H34">
        <v>43.6</v>
      </c>
      <c r="I34" s="3">
        <f t="shared" si="1"/>
        <v>17.766666666666669</v>
      </c>
      <c r="J34" s="3">
        <f t="shared" si="2"/>
        <v>24.3</v>
      </c>
      <c r="K34" s="2">
        <f t="shared" si="3"/>
        <v>30.071428571428573</v>
      </c>
      <c r="L34" s="5">
        <f t="shared" si="6"/>
        <v>14.260000000000002</v>
      </c>
      <c r="M34" s="5">
        <f t="shared" si="5"/>
        <v>14.126666666666669</v>
      </c>
      <c r="N34" s="5">
        <f t="shared" si="7"/>
        <v>21.027999999999999</v>
      </c>
      <c r="O34" s="4">
        <f t="shared" si="8"/>
        <v>28.255714285714284</v>
      </c>
      <c r="Q34">
        <f t="shared" si="0"/>
        <v>23.700000000000003</v>
      </c>
      <c r="T34">
        <v>1887</v>
      </c>
      <c r="U34">
        <v>12.8</v>
      </c>
      <c r="W34">
        <v>1914</v>
      </c>
      <c r="X34">
        <f t="shared" si="4"/>
        <v>26.366666666666664</v>
      </c>
    </row>
    <row r="35" spans="1:24" x14ac:dyDescent="0.2">
      <c r="A35">
        <v>1915</v>
      </c>
      <c r="B35">
        <v>54.6</v>
      </c>
      <c r="C35">
        <v>34.4</v>
      </c>
      <c r="D35">
        <v>10.199999999999999</v>
      </c>
      <c r="E35">
        <v>10.6</v>
      </c>
      <c r="F35">
        <v>24.2</v>
      </c>
      <c r="G35">
        <v>28.9</v>
      </c>
      <c r="H35">
        <v>54.6</v>
      </c>
      <c r="I35" s="3">
        <f t="shared" si="1"/>
        <v>15</v>
      </c>
      <c r="J35" s="3">
        <f t="shared" si="2"/>
        <v>21.659999999999997</v>
      </c>
      <c r="K35" s="2">
        <f t="shared" si="3"/>
        <v>31.071428571428573</v>
      </c>
      <c r="L35" s="5">
        <f t="shared" si="6"/>
        <v>14.576666666666668</v>
      </c>
      <c r="M35" s="5">
        <f t="shared" si="5"/>
        <v>13.586666666666668</v>
      </c>
      <c r="N35" s="5">
        <f t="shared" si="7"/>
        <v>21.003999999999998</v>
      </c>
      <c r="O35" s="4">
        <f t="shared" si="8"/>
        <v>28.492857142857144</v>
      </c>
      <c r="Q35">
        <f t="shared" si="0"/>
        <v>10.399999999999999</v>
      </c>
      <c r="T35">
        <v>1928</v>
      </c>
      <c r="U35">
        <v>13.1</v>
      </c>
      <c r="W35">
        <v>1915</v>
      </c>
      <c r="X35">
        <f t="shared" si="4"/>
        <v>35.9</v>
      </c>
    </row>
    <row r="36" spans="1:24" x14ac:dyDescent="0.2">
      <c r="A36">
        <v>1916</v>
      </c>
      <c r="B36">
        <v>50.2</v>
      </c>
      <c r="C36">
        <v>33.299999999999997</v>
      </c>
      <c r="D36">
        <v>19.8</v>
      </c>
      <c r="E36">
        <v>5.7</v>
      </c>
      <c r="F36">
        <v>10.4</v>
      </c>
      <c r="G36">
        <v>23.4</v>
      </c>
      <c r="H36">
        <v>42.5</v>
      </c>
      <c r="I36" s="3">
        <f t="shared" si="1"/>
        <v>11.966666666666667</v>
      </c>
      <c r="J36" s="3">
        <f t="shared" si="2"/>
        <v>18.52</v>
      </c>
      <c r="K36" s="2">
        <f t="shared" si="3"/>
        <v>26.471428571428572</v>
      </c>
      <c r="L36" s="5">
        <f t="shared" si="6"/>
        <v>14.043333333333333</v>
      </c>
      <c r="M36" s="5">
        <f t="shared" si="5"/>
        <v>13.080000000000002</v>
      </c>
      <c r="N36" s="5">
        <f t="shared" si="7"/>
        <v>20.704000000000001</v>
      </c>
      <c r="O36" s="4">
        <f t="shared" si="8"/>
        <v>28.247142857142858</v>
      </c>
      <c r="Q36">
        <f t="shared" si="0"/>
        <v>12.75</v>
      </c>
      <c r="T36">
        <v>2004</v>
      </c>
      <c r="U36">
        <v>13.1</v>
      </c>
      <c r="W36">
        <v>1916</v>
      </c>
      <c r="X36">
        <f t="shared" si="4"/>
        <v>25.433333333333334</v>
      </c>
    </row>
    <row r="37" spans="1:24" x14ac:dyDescent="0.2">
      <c r="A37">
        <v>1917</v>
      </c>
      <c r="B37">
        <v>45.6</v>
      </c>
      <c r="C37">
        <v>35</v>
      </c>
      <c r="D37">
        <v>9.6</v>
      </c>
      <c r="E37">
        <v>4.5999999999999996</v>
      </c>
      <c r="F37">
        <v>4.3</v>
      </c>
      <c r="G37">
        <v>25.4</v>
      </c>
      <c r="H37">
        <v>41.6</v>
      </c>
      <c r="I37" s="3">
        <f t="shared" si="1"/>
        <v>6.166666666666667</v>
      </c>
      <c r="J37" s="3">
        <f t="shared" si="2"/>
        <v>15.780000000000001</v>
      </c>
      <c r="K37" s="2">
        <f t="shared" si="3"/>
        <v>23.728571428571424</v>
      </c>
      <c r="L37" s="5">
        <f t="shared" si="6"/>
        <v>13.456666666666667</v>
      </c>
      <c r="M37" s="5">
        <f t="shared" si="5"/>
        <v>11.76</v>
      </c>
      <c r="N37" s="5">
        <f t="shared" si="7"/>
        <v>20.384</v>
      </c>
      <c r="O37" s="4">
        <f t="shared" si="8"/>
        <v>28.089999999999996</v>
      </c>
      <c r="Q37">
        <f t="shared" si="0"/>
        <v>7.1</v>
      </c>
      <c r="T37">
        <v>1907</v>
      </c>
      <c r="U37">
        <v>13.8</v>
      </c>
      <c r="W37">
        <v>1917</v>
      </c>
      <c r="X37">
        <f t="shared" si="4"/>
        <v>23.766666666666666</v>
      </c>
    </row>
    <row r="38" spans="1:24" x14ac:dyDescent="0.2">
      <c r="A38">
        <v>1918</v>
      </c>
      <c r="B38">
        <v>39.6</v>
      </c>
      <c r="C38">
        <v>36.1</v>
      </c>
      <c r="D38">
        <v>6.4</v>
      </c>
      <c r="E38">
        <v>1.7</v>
      </c>
      <c r="F38">
        <v>15.6</v>
      </c>
      <c r="G38">
        <v>37.799999999999997</v>
      </c>
      <c r="H38">
        <v>43</v>
      </c>
      <c r="I38" s="3">
        <f t="shared" si="1"/>
        <v>7.8999999999999995</v>
      </c>
      <c r="J38" s="3">
        <f t="shared" si="2"/>
        <v>19.52</v>
      </c>
      <c r="K38" s="2">
        <f t="shared" si="3"/>
        <v>25.74285714285714</v>
      </c>
      <c r="L38" s="5">
        <f t="shared" si="6"/>
        <v>12.320000000000002</v>
      </c>
      <c r="M38" s="5">
        <f t="shared" ref="M38:M69" si="9">AVERAGE(I35:I39)</f>
        <v>12.206666666666667</v>
      </c>
      <c r="N38" s="5">
        <f t="shared" si="7"/>
        <v>19.942</v>
      </c>
      <c r="O38" s="4">
        <f t="shared" si="8"/>
        <v>27.592857142857145</v>
      </c>
      <c r="Q38">
        <f t="shared" si="0"/>
        <v>4.05</v>
      </c>
      <c r="T38">
        <v>1883</v>
      </c>
      <c r="U38">
        <v>14.2</v>
      </c>
      <c r="W38">
        <v>1918</v>
      </c>
      <c r="X38">
        <f t="shared" si="4"/>
        <v>32.133333333333333</v>
      </c>
    </row>
    <row r="39" spans="1:24" x14ac:dyDescent="0.2">
      <c r="A39">
        <v>1919</v>
      </c>
      <c r="B39">
        <v>50</v>
      </c>
      <c r="C39">
        <v>35.299999999999997</v>
      </c>
      <c r="D39">
        <v>25.6</v>
      </c>
      <c r="E39">
        <v>19.399999999999999</v>
      </c>
      <c r="F39">
        <v>15</v>
      </c>
      <c r="G39">
        <v>27.5</v>
      </c>
      <c r="H39">
        <v>44.8</v>
      </c>
      <c r="I39" s="3">
        <f t="shared" si="1"/>
        <v>20</v>
      </c>
      <c r="J39" s="3">
        <f t="shared" si="2"/>
        <v>24.56</v>
      </c>
      <c r="K39" s="2">
        <f t="shared" si="3"/>
        <v>31.085714285714289</v>
      </c>
      <c r="L39" s="5">
        <f t="shared" si="6"/>
        <v>12.806666666666667</v>
      </c>
      <c r="M39" s="5">
        <f t="shared" si="9"/>
        <v>11</v>
      </c>
      <c r="N39" s="5">
        <f t="shared" si="7"/>
        <v>20.192</v>
      </c>
      <c r="O39" s="4">
        <f t="shared" si="8"/>
        <v>27.889999999999997</v>
      </c>
      <c r="Q39">
        <f t="shared" si="0"/>
        <v>22.5</v>
      </c>
      <c r="T39">
        <v>1983</v>
      </c>
      <c r="U39">
        <v>14.3</v>
      </c>
      <c r="W39">
        <v>1919</v>
      </c>
      <c r="X39">
        <f t="shared" si="4"/>
        <v>29.099999999999998</v>
      </c>
    </row>
    <row r="40" spans="1:24" x14ac:dyDescent="0.2">
      <c r="A40">
        <v>1920</v>
      </c>
      <c r="B40">
        <v>42.2</v>
      </c>
      <c r="C40">
        <v>33.1</v>
      </c>
      <c r="D40">
        <v>8.4</v>
      </c>
      <c r="E40">
        <v>4.9000000000000004</v>
      </c>
      <c r="F40">
        <v>13.6</v>
      </c>
      <c r="G40">
        <v>28.6</v>
      </c>
      <c r="H40">
        <v>37.5</v>
      </c>
      <c r="I40" s="3">
        <f t="shared" si="1"/>
        <v>8.9666666666666668</v>
      </c>
      <c r="J40" s="3">
        <f t="shared" si="2"/>
        <v>17.72</v>
      </c>
      <c r="K40" s="2">
        <f t="shared" si="3"/>
        <v>24.042857142857144</v>
      </c>
      <c r="L40" s="5">
        <f t="shared" si="6"/>
        <v>12.563333333333336</v>
      </c>
      <c r="M40" s="5">
        <f t="shared" si="9"/>
        <v>12.9</v>
      </c>
      <c r="N40" s="5">
        <f t="shared" si="7"/>
        <v>19.713999999999999</v>
      </c>
      <c r="O40" s="4">
        <f t="shared" si="8"/>
        <v>27.304285714285715</v>
      </c>
      <c r="Q40">
        <f t="shared" si="0"/>
        <v>6.65</v>
      </c>
      <c r="T40">
        <v>1934</v>
      </c>
      <c r="U40">
        <v>14.4</v>
      </c>
      <c r="W40">
        <v>1920</v>
      </c>
      <c r="X40">
        <f t="shared" si="4"/>
        <v>26.566666666666666</v>
      </c>
    </row>
    <row r="41" spans="1:24" x14ac:dyDescent="0.2">
      <c r="A41">
        <v>1921</v>
      </c>
      <c r="B41">
        <v>52.6</v>
      </c>
      <c r="C41">
        <v>27.4</v>
      </c>
      <c r="D41">
        <v>23</v>
      </c>
      <c r="E41">
        <v>20.399999999999999</v>
      </c>
      <c r="F41">
        <v>21</v>
      </c>
      <c r="G41">
        <v>31</v>
      </c>
      <c r="H41">
        <v>48</v>
      </c>
      <c r="I41" s="3">
        <f t="shared" si="1"/>
        <v>21.466666666666669</v>
      </c>
      <c r="J41" s="3">
        <f t="shared" si="2"/>
        <v>24.56</v>
      </c>
      <c r="K41" s="2">
        <f t="shared" si="3"/>
        <v>31.914285714285715</v>
      </c>
      <c r="L41" s="5">
        <f t="shared" si="6"/>
        <v>13.243333333333334</v>
      </c>
      <c r="M41" s="5">
        <f t="shared" si="9"/>
        <v>13.946666666666667</v>
      </c>
      <c r="N41" s="5">
        <f t="shared" si="7"/>
        <v>20.07</v>
      </c>
      <c r="O41" s="4">
        <f t="shared" si="8"/>
        <v>27.598571428571425</v>
      </c>
      <c r="Q41">
        <f t="shared" si="0"/>
        <v>21.7</v>
      </c>
      <c r="T41">
        <v>1962</v>
      </c>
      <c r="U41">
        <v>14.5</v>
      </c>
      <c r="W41">
        <v>1921</v>
      </c>
      <c r="X41">
        <f t="shared" si="4"/>
        <v>33.333333333333336</v>
      </c>
    </row>
    <row r="42" spans="1:24" x14ac:dyDescent="0.2">
      <c r="A42">
        <v>1922</v>
      </c>
      <c r="B42">
        <v>50.3</v>
      </c>
      <c r="C42">
        <v>24.6</v>
      </c>
      <c r="D42">
        <v>19.2</v>
      </c>
      <c r="E42">
        <v>9.1999999999999993</v>
      </c>
      <c r="F42">
        <v>5.8</v>
      </c>
      <c r="G42">
        <v>27.8</v>
      </c>
      <c r="H42">
        <v>43.8</v>
      </c>
      <c r="I42" s="3">
        <f t="shared" si="1"/>
        <v>11.399999999999999</v>
      </c>
      <c r="J42" s="3">
        <f t="shared" si="2"/>
        <v>17.32</v>
      </c>
      <c r="K42" s="2">
        <f t="shared" si="3"/>
        <v>25.814285714285713</v>
      </c>
      <c r="L42" s="5">
        <f t="shared" si="6"/>
        <v>13.513333333333335</v>
      </c>
      <c r="M42" s="5">
        <f t="shared" si="9"/>
        <v>14.526666666666667</v>
      </c>
      <c r="N42" s="5">
        <f t="shared" si="7"/>
        <v>20.425999999999998</v>
      </c>
      <c r="O42" s="4">
        <f t="shared" si="8"/>
        <v>27.879999999999995</v>
      </c>
      <c r="Q42">
        <f t="shared" si="0"/>
        <v>14.2</v>
      </c>
      <c r="T42">
        <v>1898</v>
      </c>
      <c r="U42">
        <v>14.6</v>
      </c>
      <c r="W42">
        <v>1922</v>
      </c>
      <c r="X42">
        <f t="shared" si="4"/>
        <v>25.8</v>
      </c>
    </row>
    <row r="43" spans="1:24" x14ac:dyDescent="0.2">
      <c r="A43">
        <v>1923</v>
      </c>
      <c r="B43">
        <v>50.2</v>
      </c>
      <c r="C43">
        <v>35.4</v>
      </c>
      <c r="D43">
        <v>13.8</v>
      </c>
      <c r="E43">
        <v>13</v>
      </c>
      <c r="F43">
        <v>5.6</v>
      </c>
      <c r="G43">
        <v>18.5</v>
      </c>
      <c r="H43">
        <v>42</v>
      </c>
      <c r="I43" s="3">
        <f t="shared" si="1"/>
        <v>10.799999999999999</v>
      </c>
      <c r="J43" s="3">
        <f t="shared" si="2"/>
        <v>17.259999999999998</v>
      </c>
      <c r="K43" s="2">
        <f t="shared" si="3"/>
        <v>25.5</v>
      </c>
      <c r="L43" s="5">
        <f t="shared" ref="L43:L74" si="10">AVERAGE(I34:I43)</f>
        <v>13.143333333333334</v>
      </c>
      <c r="M43" s="5">
        <f t="shared" si="9"/>
        <v>13.74</v>
      </c>
      <c r="N43" s="5">
        <f t="shared" ref="N43:N74" si="11">AVERAGE(J34:J43)</f>
        <v>20.119999999999997</v>
      </c>
      <c r="O43" s="4">
        <f t="shared" ref="O43:O74" si="12">AVERAGE(K34:K43)</f>
        <v>27.544285714285717</v>
      </c>
      <c r="Q43">
        <f t="shared" si="0"/>
        <v>13.4</v>
      </c>
      <c r="T43">
        <v>1941</v>
      </c>
      <c r="U43">
        <v>14.6</v>
      </c>
      <c r="W43">
        <v>1923</v>
      </c>
      <c r="X43">
        <f t="shared" si="4"/>
        <v>22.033333333333331</v>
      </c>
    </row>
    <row r="44" spans="1:24" x14ac:dyDescent="0.2">
      <c r="A44">
        <v>1924</v>
      </c>
      <c r="B44">
        <v>45</v>
      </c>
      <c r="C44">
        <v>36.1</v>
      </c>
      <c r="D44">
        <v>25</v>
      </c>
      <c r="E44">
        <v>4.8</v>
      </c>
      <c r="F44">
        <v>18.399999999999999</v>
      </c>
      <c r="G44">
        <v>28.4</v>
      </c>
      <c r="H44">
        <v>42.4</v>
      </c>
      <c r="I44" s="3">
        <f t="shared" si="1"/>
        <v>16.066666666666666</v>
      </c>
      <c r="J44" s="3">
        <f t="shared" si="2"/>
        <v>22.540000000000003</v>
      </c>
      <c r="K44" s="2">
        <f t="shared" si="3"/>
        <v>28.585714285714285</v>
      </c>
      <c r="L44" s="5">
        <f t="shared" si="10"/>
        <v>12.973333333333334</v>
      </c>
      <c r="M44" s="5">
        <f t="shared" si="9"/>
        <v>13.98</v>
      </c>
      <c r="N44" s="5">
        <f t="shared" si="11"/>
        <v>19.943999999999996</v>
      </c>
      <c r="O44" s="4">
        <f t="shared" si="12"/>
        <v>27.395714285714284</v>
      </c>
      <c r="Q44">
        <f t="shared" si="0"/>
        <v>14.9</v>
      </c>
      <c r="T44">
        <v>1949</v>
      </c>
      <c r="U44">
        <v>14.6</v>
      </c>
      <c r="W44">
        <v>1924</v>
      </c>
      <c r="X44">
        <f t="shared" si="4"/>
        <v>29.733333333333331</v>
      </c>
    </row>
    <row r="45" spans="1:24" x14ac:dyDescent="0.2">
      <c r="A45">
        <v>1925</v>
      </c>
      <c r="B45">
        <v>53.1</v>
      </c>
      <c r="C45">
        <v>28.3</v>
      </c>
      <c r="D45">
        <v>4.2</v>
      </c>
      <c r="E45">
        <v>9.1999999999999993</v>
      </c>
      <c r="F45">
        <v>17.100000000000001</v>
      </c>
      <c r="G45">
        <v>33</v>
      </c>
      <c r="H45">
        <v>50.4</v>
      </c>
      <c r="I45" s="3">
        <f t="shared" si="1"/>
        <v>10.166666666666666</v>
      </c>
      <c r="J45" s="3">
        <f t="shared" si="2"/>
        <v>18.360000000000003</v>
      </c>
      <c r="K45" s="2">
        <f t="shared" si="3"/>
        <v>27.900000000000002</v>
      </c>
      <c r="L45" s="5">
        <f t="shared" si="10"/>
        <v>12.49</v>
      </c>
      <c r="M45" s="5">
        <f t="shared" si="9"/>
        <v>12.693333333333332</v>
      </c>
      <c r="N45" s="5">
        <f t="shared" si="11"/>
        <v>19.613999999999997</v>
      </c>
      <c r="O45" s="4">
        <f t="shared" si="12"/>
        <v>27.078571428571429</v>
      </c>
      <c r="Q45">
        <f t="shared" si="0"/>
        <v>6.6999999999999993</v>
      </c>
      <c r="T45">
        <v>1967</v>
      </c>
      <c r="U45">
        <v>14.6</v>
      </c>
      <c r="W45">
        <v>1925</v>
      </c>
      <c r="X45">
        <f t="shared" si="4"/>
        <v>33.5</v>
      </c>
    </row>
    <row r="46" spans="1:24" x14ac:dyDescent="0.2">
      <c r="A46">
        <v>1926</v>
      </c>
      <c r="B46">
        <v>35.799999999999997</v>
      </c>
      <c r="C46">
        <v>29.4</v>
      </c>
      <c r="D46">
        <v>13.7</v>
      </c>
      <c r="E46">
        <v>12.4</v>
      </c>
      <c r="F46">
        <v>19</v>
      </c>
      <c r="G46">
        <v>22.6</v>
      </c>
      <c r="H46">
        <v>42.5</v>
      </c>
      <c r="I46" s="3">
        <f t="shared" si="1"/>
        <v>15.033333333333333</v>
      </c>
      <c r="J46" s="3">
        <f t="shared" si="2"/>
        <v>19.419999999999998</v>
      </c>
      <c r="K46" s="2">
        <f t="shared" si="3"/>
        <v>25.057142857142857</v>
      </c>
      <c r="L46" s="5">
        <f t="shared" si="10"/>
        <v>12.796666666666667</v>
      </c>
      <c r="M46" s="5">
        <f t="shared" si="9"/>
        <v>13.053333333333333</v>
      </c>
      <c r="N46" s="5">
        <f t="shared" si="11"/>
        <v>19.704000000000001</v>
      </c>
      <c r="O46" s="4">
        <f t="shared" si="12"/>
        <v>26.937142857142856</v>
      </c>
      <c r="Q46">
        <f t="shared" si="0"/>
        <v>13.05</v>
      </c>
      <c r="T46">
        <v>1918</v>
      </c>
      <c r="U46">
        <v>14.7</v>
      </c>
      <c r="W46">
        <v>1926</v>
      </c>
      <c r="X46">
        <f t="shared" si="4"/>
        <v>28.033333333333331</v>
      </c>
    </row>
    <row r="47" spans="1:24" x14ac:dyDescent="0.2">
      <c r="A47">
        <v>1927</v>
      </c>
      <c r="B47">
        <v>43.7</v>
      </c>
      <c r="C47">
        <v>23.8</v>
      </c>
      <c r="D47">
        <v>12</v>
      </c>
      <c r="E47">
        <v>10.3</v>
      </c>
      <c r="F47">
        <v>17.3</v>
      </c>
      <c r="G47">
        <v>32.299999999999997</v>
      </c>
      <c r="H47">
        <v>43.9</v>
      </c>
      <c r="I47" s="3">
        <f t="shared" si="1"/>
        <v>13.200000000000001</v>
      </c>
      <c r="J47" s="3">
        <f t="shared" si="2"/>
        <v>19.139999999999997</v>
      </c>
      <c r="K47" s="2">
        <f t="shared" si="3"/>
        <v>26.185714285714283</v>
      </c>
      <c r="L47" s="5">
        <f t="shared" si="10"/>
        <v>13.5</v>
      </c>
      <c r="M47" s="5">
        <f t="shared" si="9"/>
        <v>13.14</v>
      </c>
      <c r="N47" s="5">
        <f t="shared" si="11"/>
        <v>20.04</v>
      </c>
      <c r="O47" s="4">
        <f t="shared" si="12"/>
        <v>27.182857142857141</v>
      </c>
      <c r="Q47">
        <f t="shared" si="0"/>
        <v>11.15</v>
      </c>
      <c r="T47">
        <v>1922</v>
      </c>
      <c r="U47">
        <v>14.8</v>
      </c>
      <c r="W47">
        <v>1927</v>
      </c>
      <c r="X47">
        <f t="shared" si="4"/>
        <v>31.166666666666668</v>
      </c>
    </row>
    <row r="48" spans="1:24" x14ac:dyDescent="0.2">
      <c r="A48">
        <v>1928</v>
      </c>
      <c r="B48">
        <v>47.7</v>
      </c>
      <c r="C48">
        <v>24.8</v>
      </c>
      <c r="D48">
        <v>3.1</v>
      </c>
      <c r="E48">
        <v>13.4</v>
      </c>
      <c r="F48">
        <v>17.2</v>
      </c>
      <c r="G48">
        <v>29.4</v>
      </c>
      <c r="H48">
        <v>37.299999999999997</v>
      </c>
      <c r="I48" s="3">
        <f t="shared" si="1"/>
        <v>11.233333333333334</v>
      </c>
      <c r="J48" s="3">
        <f t="shared" si="2"/>
        <v>17.580000000000002</v>
      </c>
      <c r="K48" s="2">
        <f t="shared" si="3"/>
        <v>24.699999999999996</v>
      </c>
      <c r="L48" s="5">
        <f t="shared" si="10"/>
        <v>13.833333333333334</v>
      </c>
      <c r="M48" s="5">
        <f t="shared" si="9"/>
        <v>11.653333333333332</v>
      </c>
      <c r="N48" s="5">
        <f t="shared" si="11"/>
        <v>19.845999999999997</v>
      </c>
      <c r="O48" s="4">
        <f t="shared" si="12"/>
        <v>27.078571428571429</v>
      </c>
      <c r="Q48">
        <f t="shared" si="0"/>
        <v>8.25</v>
      </c>
      <c r="T48">
        <v>1903</v>
      </c>
      <c r="U48">
        <v>14.9</v>
      </c>
      <c r="W48">
        <v>1928</v>
      </c>
      <c r="X48">
        <f t="shared" si="4"/>
        <v>27.966666666666665</v>
      </c>
    </row>
    <row r="49" spans="1:24" x14ac:dyDescent="0.2">
      <c r="A49">
        <v>1929</v>
      </c>
      <c r="B49">
        <v>47</v>
      </c>
      <c r="C49">
        <v>33.9</v>
      </c>
      <c r="D49">
        <v>21.3</v>
      </c>
      <c r="E49">
        <v>-1.4</v>
      </c>
      <c r="F49">
        <v>6</v>
      </c>
      <c r="G49">
        <v>30.7</v>
      </c>
      <c r="H49">
        <v>44.6</v>
      </c>
      <c r="I49" s="3">
        <f t="shared" si="1"/>
        <v>8.6333333333333346</v>
      </c>
      <c r="J49" s="3">
        <f t="shared" si="2"/>
        <v>18.100000000000001</v>
      </c>
      <c r="K49" s="2">
        <f t="shared" si="3"/>
        <v>26.014285714285712</v>
      </c>
      <c r="L49" s="5">
        <f t="shared" si="10"/>
        <v>12.696666666666669</v>
      </c>
      <c r="M49" s="5">
        <f t="shared" si="9"/>
        <v>12.3</v>
      </c>
      <c r="N49" s="5">
        <f t="shared" si="11"/>
        <v>19.2</v>
      </c>
      <c r="O49" s="4">
        <f t="shared" si="12"/>
        <v>26.571428571428573</v>
      </c>
      <c r="Q49">
        <f t="shared" si="0"/>
        <v>9.9500000000000011</v>
      </c>
      <c r="T49">
        <v>1906</v>
      </c>
      <c r="U49">
        <v>15</v>
      </c>
      <c r="W49">
        <v>1929</v>
      </c>
      <c r="X49">
        <f t="shared" si="4"/>
        <v>27.100000000000005</v>
      </c>
    </row>
    <row r="50" spans="1:24" x14ac:dyDescent="0.2">
      <c r="A50">
        <v>1930</v>
      </c>
      <c r="B50">
        <v>47</v>
      </c>
      <c r="C50">
        <v>26.2</v>
      </c>
      <c r="D50">
        <v>14.8</v>
      </c>
      <c r="E50">
        <v>2.2000000000000002</v>
      </c>
      <c r="F50">
        <v>23.2</v>
      </c>
      <c r="G50">
        <v>28</v>
      </c>
      <c r="H50">
        <v>47.2</v>
      </c>
      <c r="I50" s="3">
        <f t="shared" si="1"/>
        <v>13.4</v>
      </c>
      <c r="J50" s="3">
        <f t="shared" si="2"/>
        <v>18.880000000000003</v>
      </c>
      <c r="K50" s="2">
        <f t="shared" si="3"/>
        <v>26.942857142857147</v>
      </c>
      <c r="L50" s="5">
        <f t="shared" si="10"/>
        <v>13.14</v>
      </c>
      <c r="M50" s="5">
        <f t="shared" si="9"/>
        <v>13.84</v>
      </c>
      <c r="N50" s="5">
        <f t="shared" si="11"/>
        <v>19.315999999999999</v>
      </c>
      <c r="O50" s="4">
        <f t="shared" si="12"/>
        <v>26.861428571428569</v>
      </c>
      <c r="Q50">
        <f t="shared" si="0"/>
        <v>8.5</v>
      </c>
      <c r="T50">
        <v>1937</v>
      </c>
      <c r="U50">
        <v>15</v>
      </c>
      <c r="W50">
        <v>1930</v>
      </c>
      <c r="X50">
        <f t="shared" si="4"/>
        <v>32.800000000000004</v>
      </c>
    </row>
    <row r="51" spans="1:24" x14ac:dyDescent="0.2">
      <c r="A51">
        <v>1931</v>
      </c>
      <c r="B51">
        <v>44.6</v>
      </c>
      <c r="C51">
        <v>32.4</v>
      </c>
      <c r="D51">
        <v>19.399999999999999</v>
      </c>
      <c r="E51">
        <v>21.8</v>
      </c>
      <c r="F51">
        <v>27</v>
      </c>
      <c r="G51">
        <v>28.8</v>
      </c>
      <c r="H51">
        <v>47.5</v>
      </c>
      <c r="I51" s="3">
        <f t="shared" si="1"/>
        <v>22.733333333333334</v>
      </c>
      <c r="J51" s="3">
        <f t="shared" si="2"/>
        <v>25.880000000000003</v>
      </c>
      <c r="K51" s="2">
        <f t="shared" si="3"/>
        <v>31.642857142857142</v>
      </c>
      <c r="L51" s="5">
        <f t="shared" si="10"/>
        <v>13.266666666666669</v>
      </c>
      <c r="M51" s="5">
        <f t="shared" si="9"/>
        <v>15</v>
      </c>
      <c r="N51" s="5">
        <f t="shared" si="11"/>
        <v>19.448</v>
      </c>
      <c r="O51" s="4">
        <f t="shared" si="12"/>
        <v>26.834285714285716</v>
      </c>
      <c r="Q51">
        <f t="shared" si="0"/>
        <v>20.6</v>
      </c>
      <c r="T51">
        <v>1957</v>
      </c>
      <c r="U51">
        <v>15</v>
      </c>
      <c r="W51">
        <v>1931</v>
      </c>
      <c r="X51">
        <f t="shared" si="4"/>
        <v>34.43333333333333</v>
      </c>
    </row>
    <row r="52" spans="1:24" x14ac:dyDescent="0.2">
      <c r="A52">
        <v>1932</v>
      </c>
      <c r="B52">
        <v>51.6</v>
      </c>
      <c r="C52">
        <v>35.4</v>
      </c>
      <c r="D52">
        <v>27.2</v>
      </c>
      <c r="E52">
        <v>13.8</v>
      </c>
      <c r="F52">
        <v>16</v>
      </c>
      <c r="G52">
        <v>19.399999999999999</v>
      </c>
      <c r="H52">
        <v>43.4</v>
      </c>
      <c r="I52" s="3">
        <f t="shared" si="1"/>
        <v>19</v>
      </c>
      <c r="J52" s="3">
        <f t="shared" si="2"/>
        <v>22.359999999999996</v>
      </c>
      <c r="K52" s="2">
        <f t="shared" si="3"/>
        <v>29.542857142857144</v>
      </c>
      <c r="L52" s="5">
        <f t="shared" si="10"/>
        <v>14.026666666666667</v>
      </c>
      <c r="M52" s="5">
        <f t="shared" si="9"/>
        <v>15.559999999999999</v>
      </c>
      <c r="N52" s="5">
        <f t="shared" si="11"/>
        <v>19.951999999999998</v>
      </c>
      <c r="O52" s="4">
        <f t="shared" si="12"/>
        <v>27.207142857142856</v>
      </c>
      <c r="Q52">
        <f t="shared" si="0"/>
        <v>20.5</v>
      </c>
      <c r="T52">
        <v>1992</v>
      </c>
      <c r="U52">
        <v>15.1</v>
      </c>
      <c r="W52">
        <v>1932</v>
      </c>
      <c r="X52">
        <f t="shared" si="4"/>
        <v>26.266666666666666</v>
      </c>
    </row>
    <row r="53" spans="1:24" x14ac:dyDescent="0.2">
      <c r="A53">
        <v>1933</v>
      </c>
      <c r="B53">
        <v>43.8</v>
      </c>
      <c r="C53">
        <v>28</v>
      </c>
      <c r="D53">
        <v>13.3</v>
      </c>
      <c r="E53">
        <v>18.399999999999999</v>
      </c>
      <c r="F53">
        <v>10.4</v>
      </c>
      <c r="G53">
        <v>28.3</v>
      </c>
      <c r="H53">
        <v>42.2</v>
      </c>
      <c r="I53" s="3">
        <f t="shared" si="1"/>
        <v>14.033333333333333</v>
      </c>
      <c r="J53" s="3">
        <f t="shared" si="2"/>
        <v>19.68</v>
      </c>
      <c r="K53" s="2">
        <f t="shared" si="3"/>
        <v>26.342857142857149</v>
      </c>
      <c r="L53" s="5">
        <f t="shared" si="10"/>
        <v>14.350000000000003</v>
      </c>
      <c r="M53" s="5">
        <f t="shared" si="9"/>
        <v>16.833333333333336</v>
      </c>
      <c r="N53" s="5">
        <f t="shared" si="11"/>
        <v>20.193999999999999</v>
      </c>
      <c r="O53" s="4">
        <f t="shared" si="12"/>
        <v>27.291428571428572</v>
      </c>
      <c r="Q53">
        <f t="shared" si="0"/>
        <v>15.85</v>
      </c>
      <c r="T53">
        <v>2008</v>
      </c>
      <c r="U53">
        <v>15.2</v>
      </c>
      <c r="W53">
        <v>1933</v>
      </c>
      <c r="X53">
        <f t="shared" si="4"/>
        <v>26.966666666666669</v>
      </c>
    </row>
    <row r="54" spans="1:24" x14ac:dyDescent="0.2">
      <c r="A54">
        <v>1934</v>
      </c>
      <c r="B54">
        <v>44.2</v>
      </c>
      <c r="C54">
        <v>26.6</v>
      </c>
      <c r="D54">
        <v>12.4</v>
      </c>
      <c r="E54">
        <v>16.8</v>
      </c>
      <c r="F54">
        <v>15.8</v>
      </c>
      <c r="G54">
        <v>25.4</v>
      </c>
      <c r="H54">
        <v>44.1</v>
      </c>
      <c r="I54" s="3">
        <f t="shared" si="1"/>
        <v>15</v>
      </c>
      <c r="J54" s="3">
        <f t="shared" si="2"/>
        <v>19.399999999999999</v>
      </c>
      <c r="K54" s="2">
        <f t="shared" si="3"/>
        <v>26.471428571428572</v>
      </c>
      <c r="L54" s="5">
        <f t="shared" si="10"/>
        <v>14.243333333333334</v>
      </c>
      <c r="M54" s="5">
        <f t="shared" si="9"/>
        <v>16.833333333333336</v>
      </c>
      <c r="N54" s="5">
        <f t="shared" si="11"/>
        <v>19.88</v>
      </c>
      <c r="O54" s="4">
        <f t="shared" si="12"/>
        <v>27.080000000000002</v>
      </c>
      <c r="Q54">
        <f t="shared" si="0"/>
        <v>14.600000000000001</v>
      </c>
      <c r="T54">
        <v>1998</v>
      </c>
      <c r="U54">
        <v>15.4</v>
      </c>
      <c r="W54">
        <v>1934</v>
      </c>
      <c r="X54">
        <f t="shared" si="4"/>
        <v>28.433333333333337</v>
      </c>
    </row>
    <row r="55" spans="1:24" x14ac:dyDescent="0.2">
      <c r="A55">
        <v>1935</v>
      </c>
      <c r="B55">
        <v>50.6</v>
      </c>
      <c r="C55">
        <v>36.200000000000003</v>
      </c>
      <c r="D55">
        <v>12.2</v>
      </c>
      <c r="E55">
        <v>5.2</v>
      </c>
      <c r="F55">
        <v>22.8</v>
      </c>
      <c r="G55">
        <v>30.8</v>
      </c>
      <c r="H55">
        <v>42.1</v>
      </c>
      <c r="I55" s="3">
        <f t="shared" si="1"/>
        <v>13.4</v>
      </c>
      <c r="J55" s="3">
        <f t="shared" si="2"/>
        <v>21.44</v>
      </c>
      <c r="K55" s="2">
        <f t="shared" si="3"/>
        <v>28.557142857142857</v>
      </c>
      <c r="L55" s="5">
        <f t="shared" si="10"/>
        <v>14.566666666666666</v>
      </c>
      <c r="M55" s="5">
        <f t="shared" si="9"/>
        <v>12.573333333333332</v>
      </c>
      <c r="N55" s="5">
        <f t="shared" si="11"/>
        <v>20.187999999999999</v>
      </c>
      <c r="O55" s="4">
        <f t="shared" si="12"/>
        <v>27.145714285714284</v>
      </c>
      <c r="Q55">
        <f t="shared" si="0"/>
        <v>8.6999999999999993</v>
      </c>
      <c r="T55">
        <v>1974</v>
      </c>
      <c r="U55">
        <v>15.5</v>
      </c>
      <c r="W55">
        <v>1935</v>
      </c>
      <c r="X55">
        <f t="shared" si="4"/>
        <v>31.900000000000002</v>
      </c>
    </row>
    <row r="56" spans="1:24" x14ac:dyDescent="0.2">
      <c r="A56">
        <v>1936</v>
      </c>
      <c r="B56">
        <v>45.7</v>
      </c>
      <c r="C56">
        <v>23.9</v>
      </c>
      <c r="D56">
        <v>13.5</v>
      </c>
      <c r="E56">
        <v>-4.8</v>
      </c>
      <c r="F56">
        <v>-4.4000000000000004</v>
      </c>
      <c r="G56">
        <v>26.5</v>
      </c>
      <c r="H56">
        <v>37.700000000000003</v>
      </c>
      <c r="I56" s="3">
        <f t="shared" si="1"/>
        <v>1.4333333333333329</v>
      </c>
      <c r="J56" s="3">
        <f t="shared" si="2"/>
        <v>10.940000000000001</v>
      </c>
      <c r="K56" s="2">
        <f t="shared" si="3"/>
        <v>19.728571428571428</v>
      </c>
      <c r="L56" s="5">
        <f t="shared" si="10"/>
        <v>13.206666666666667</v>
      </c>
      <c r="M56" s="5">
        <f t="shared" si="9"/>
        <v>10.806666666666665</v>
      </c>
      <c r="N56" s="5">
        <f t="shared" si="11"/>
        <v>19.34</v>
      </c>
      <c r="O56" s="4">
        <f t="shared" si="12"/>
        <v>26.612857142857145</v>
      </c>
      <c r="Q56">
        <f t="shared" si="0"/>
        <v>4.3499999999999996</v>
      </c>
      <c r="T56">
        <v>1882</v>
      </c>
      <c r="U56">
        <v>15.6</v>
      </c>
      <c r="W56">
        <v>1936</v>
      </c>
      <c r="X56">
        <f t="shared" si="4"/>
        <v>19.933333333333334</v>
      </c>
    </row>
    <row r="57" spans="1:24" x14ac:dyDescent="0.2">
      <c r="A57">
        <v>1937</v>
      </c>
      <c r="B57">
        <v>44.3</v>
      </c>
      <c r="C57">
        <v>27.3</v>
      </c>
      <c r="D57">
        <v>18.5</v>
      </c>
      <c r="E57">
        <v>1.6</v>
      </c>
      <c r="F57">
        <v>10.4</v>
      </c>
      <c r="G57">
        <v>23.5</v>
      </c>
      <c r="H57">
        <v>42.2</v>
      </c>
      <c r="I57" s="3">
        <f t="shared" si="1"/>
        <v>10.166666666666666</v>
      </c>
      <c r="J57" s="3">
        <f t="shared" si="2"/>
        <v>16.259999999999998</v>
      </c>
      <c r="K57" s="2">
        <f t="shared" si="3"/>
        <v>23.971428571428572</v>
      </c>
      <c r="L57" s="5">
        <f t="shared" si="10"/>
        <v>12.903333333333332</v>
      </c>
      <c r="M57" s="5">
        <f t="shared" si="9"/>
        <v>10.913333333333334</v>
      </c>
      <c r="N57" s="5">
        <f t="shared" si="11"/>
        <v>19.052</v>
      </c>
      <c r="O57" s="4">
        <f t="shared" si="12"/>
        <v>26.39142857142857</v>
      </c>
      <c r="Q57">
        <f t="shared" si="0"/>
        <v>10.050000000000001</v>
      </c>
      <c r="T57">
        <v>1994</v>
      </c>
      <c r="U57">
        <v>15.6</v>
      </c>
      <c r="W57">
        <v>1937</v>
      </c>
      <c r="X57">
        <f t="shared" si="4"/>
        <v>25.366666666666664</v>
      </c>
    </row>
    <row r="58" spans="1:24" x14ac:dyDescent="0.2">
      <c r="A58">
        <v>1938</v>
      </c>
      <c r="B58">
        <v>44.8</v>
      </c>
      <c r="C58">
        <v>29.8</v>
      </c>
      <c r="D58">
        <v>14.6</v>
      </c>
      <c r="E58">
        <v>10.4</v>
      </c>
      <c r="F58">
        <v>18.7</v>
      </c>
      <c r="G58">
        <v>35.200000000000003</v>
      </c>
      <c r="H58">
        <v>45.6</v>
      </c>
      <c r="I58" s="3">
        <f t="shared" si="1"/>
        <v>14.566666666666668</v>
      </c>
      <c r="J58" s="3">
        <f t="shared" si="2"/>
        <v>21.740000000000002</v>
      </c>
      <c r="K58" s="2">
        <f t="shared" si="3"/>
        <v>28.442857142857143</v>
      </c>
      <c r="L58" s="5">
        <f t="shared" si="10"/>
        <v>13.236666666666668</v>
      </c>
      <c r="M58" s="5">
        <f t="shared" si="9"/>
        <v>10.766666666666667</v>
      </c>
      <c r="N58" s="5">
        <f t="shared" si="11"/>
        <v>19.468</v>
      </c>
      <c r="O58" s="4">
        <f t="shared" si="12"/>
        <v>26.765714285714285</v>
      </c>
      <c r="Q58">
        <f t="shared" si="0"/>
        <v>12.5</v>
      </c>
      <c r="T58">
        <v>2005</v>
      </c>
      <c r="U58">
        <v>15.6</v>
      </c>
      <c r="W58">
        <v>1938</v>
      </c>
      <c r="X58">
        <f t="shared" si="4"/>
        <v>33.166666666666664</v>
      </c>
    </row>
    <row r="59" spans="1:24" x14ac:dyDescent="0.2">
      <c r="A59">
        <v>1939</v>
      </c>
      <c r="B59">
        <v>54.2</v>
      </c>
      <c r="C59">
        <v>29.8</v>
      </c>
      <c r="D59">
        <v>19</v>
      </c>
      <c r="E59">
        <v>16.600000000000001</v>
      </c>
      <c r="F59">
        <v>7.2</v>
      </c>
      <c r="G59">
        <v>27</v>
      </c>
      <c r="H59">
        <v>41.6</v>
      </c>
      <c r="I59" s="3">
        <f t="shared" si="1"/>
        <v>14.266666666666667</v>
      </c>
      <c r="J59" s="3">
        <f t="shared" si="2"/>
        <v>19.920000000000002</v>
      </c>
      <c r="K59" s="2">
        <f t="shared" si="3"/>
        <v>27.914285714285715</v>
      </c>
      <c r="L59" s="5">
        <f t="shared" si="10"/>
        <v>13.800000000000002</v>
      </c>
      <c r="M59" s="5">
        <f t="shared" si="9"/>
        <v>11.133333333333335</v>
      </c>
      <c r="N59" s="5">
        <f t="shared" si="11"/>
        <v>19.649999999999999</v>
      </c>
      <c r="O59" s="4">
        <f t="shared" si="12"/>
        <v>26.955714285714286</v>
      </c>
      <c r="Q59">
        <f t="shared" si="0"/>
        <v>17.8</v>
      </c>
      <c r="T59">
        <v>1889</v>
      </c>
      <c r="U59">
        <v>15.7</v>
      </c>
      <c r="W59">
        <v>1939</v>
      </c>
      <c r="X59">
        <f t="shared" si="4"/>
        <v>25.266666666666669</v>
      </c>
    </row>
    <row r="60" spans="1:24" x14ac:dyDescent="0.2">
      <c r="A60">
        <v>1940</v>
      </c>
      <c r="B60">
        <v>46.2</v>
      </c>
      <c r="C60">
        <v>36.6</v>
      </c>
      <c r="D60">
        <v>27.8</v>
      </c>
      <c r="E60">
        <v>2.7</v>
      </c>
      <c r="F60">
        <v>15.2</v>
      </c>
      <c r="G60">
        <v>19</v>
      </c>
      <c r="H60">
        <v>40.200000000000003</v>
      </c>
      <c r="I60" s="3">
        <f t="shared" si="1"/>
        <v>15.233333333333334</v>
      </c>
      <c r="J60" s="3">
        <f t="shared" si="2"/>
        <v>20.260000000000002</v>
      </c>
      <c r="K60" s="2">
        <f t="shared" si="3"/>
        <v>26.814285714285713</v>
      </c>
      <c r="L60" s="5">
        <f t="shared" si="10"/>
        <v>13.983333333333334</v>
      </c>
      <c r="M60" s="5">
        <f t="shared" si="9"/>
        <v>13.580000000000002</v>
      </c>
      <c r="N60" s="5">
        <f t="shared" si="11"/>
        <v>19.788</v>
      </c>
      <c r="O60" s="4">
        <f t="shared" si="12"/>
        <v>26.942857142857143</v>
      </c>
      <c r="Q60">
        <f t="shared" si="0"/>
        <v>15.25</v>
      </c>
      <c r="T60">
        <v>1945</v>
      </c>
      <c r="U60">
        <v>15.7</v>
      </c>
      <c r="W60">
        <v>1940</v>
      </c>
      <c r="X60">
        <f t="shared" si="4"/>
        <v>24.8</v>
      </c>
    </row>
    <row r="61" spans="1:24" x14ac:dyDescent="0.2">
      <c r="A61">
        <v>1941</v>
      </c>
      <c r="B61">
        <v>51</v>
      </c>
      <c r="C61">
        <v>24</v>
      </c>
      <c r="D61">
        <v>18</v>
      </c>
      <c r="E61">
        <v>12.8</v>
      </c>
      <c r="F61">
        <v>10.199999999999999</v>
      </c>
      <c r="G61">
        <v>23.6</v>
      </c>
      <c r="H61">
        <v>49.8</v>
      </c>
      <c r="I61" s="3">
        <f t="shared" si="1"/>
        <v>13.666666666666666</v>
      </c>
      <c r="J61" s="3">
        <f t="shared" si="2"/>
        <v>17.72</v>
      </c>
      <c r="K61" s="2">
        <f t="shared" si="3"/>
        <v>27.057142857142853</v>
      </c>
      <c r="L61" s="5">
        <f t="shared" si="10"/>
        <v>13.076666666666664</v>
      </c>
      <c r="M61" s="5">
        <f t="shared" si="9"/>
        <v>15.333333333333334</v>
      </c>
      <c r="N61" s="5">
        <f t="shared" si="11"/>
        <v>18.972000000000001</v>
      </c>
      <c r="O61" s="4">
        <f t="shared" si="12"/>
        <v>26.484285714285715</v>
      </c>
      <c r="Q61">
        <f t="shared" si="0"/>
        <v>15.4</v>
      </c>
      <c r="T61">
        <v>1932</v>
      </c>
      <c r="U61">
        <v>15.8</v>
      </c>
      <c r="W61">
        <v>1941</v>
      </c>
      <c r="X61">
        <f t="shared" si="4"/>
        <v>27.866666666666664</v>
      </c>
    </row>
    <row r="62" spans="1:24" x14ac:dyDescent="0.2">
      <c r="A62">
        <v>1942</v>
      </c>
      <c r="B62">
        <v>47.2</v>
      </c>
      <c r="C62">
        <v>32.6</v>
      </c>
      <c r="D62">
        <v>21.4</v>
      </c>
      <c r="E62">
        <v>18.600000000000001</v>
      </c>
      <c r="F62">
        <v>16.8</v>
      </c>
      <c r="G62">
        <v>33.6</v>
      </c>
      <c r="H62">
        <v>48.6</v>
      </c>
      <c r="I62" s="3">
        <f t="shared" si="1"/>
        <v>18.933333333333334</v>
      </c>
      <c r="J62" s="3">
        <f t="shared" si="2"/>
        <v>24.6</v>
      </c>
      <c r="K62" s="2">
        <f t="shared" si="3"/>
        <v>31.25714285714286</v>
      </c>
      <c r="L62" s="5">
        <f t="shared" si="10"/>
        <v>13.069999999999999</v>
      </c>
      <c r="M62" s="5">
        <f t="shared" si="9"/>
        <v>14.179999999999998</v>
      </c>
      <c r="N62" s="5">
        <f t="shared" si="11"/>
        <v>19.195999999999998</v>
      </c>
      <c r="O62" s="4">
        <f t="shared" si="12"/>
        <v>26.655714285714282</v>
      </c>
      <c r="Q62">
        <f t="shared" si="0"/>
        <v>20</v>
      </c>
      <c r="T62">
        <v>1975</v>
      </c>
      <c r="U62">
        <v>16</v>
      </c>
      <c r="W62">
        <v>1942</v>
      </c>
      <c r="X62">
        <f t="shared" si="4"/>
        <v>33</v>
      </c>
    </row>
    <row r="63" spans="1:24" x14ac:dyDescent="0.2">
      <c r="A63">
        <v>1943</v>
      </c>
      <c r="B63">
        <v>45.7</v>
      </c>
      <c r="C63">
        <v>29.2</v>
      </c>
      <c r="D63">
        <v>11</v>
      </c>
      <c r="E63">
        <v>2.8</v>
      </c>
      <c r="F63">
        <v>12.6</v>
      </c>
      <c r="G63">
        <v>18.399999999999999</v>
      </c>
      <c r="H63">
        <v>41.6</v>
      </c>
      <c r="I63" s="3">
        <f t="shared" si="1"/>
        <v>8.7999999999999989</v>
      </c>
      <c r="J63" s="3">
        <f t="shared" si="2"/>
        <v>14.8</v>
      </c>
      <c r="K63" s="2">
        <f t="shared" si="3"/>
        <v>23.042857142857141</v>
      </c>
      <c r="L63" s="5">
        <f t="shared" si="10"/>
        <v>12.546666666666669</v>
      </c>
      <c r="M63" s="5">
        <f t="shared" si="9"/>
        <v>15.193333333333332</v>
      </c>
      <c r="N63" s="5">
        <f t="shared" si="11"/>
        <v>18.708000000000002</v>
      </c>
      <c r="O63" s="4">
        <f t="shared" si="12"/>
        <v>26.325714285714287</v>
      </c>
      <c r="Q63">
        <f t="shared" si="0"/>
        <v>6.9</v>
      </c>
      <c r="T63">
        <v>1979</v>
      </c>
      <c r="U63">
        <v>16</v>
      </c>
      <c r="W63">
        <v>1943</v>
      </c>
      <c r="X63">
        <f t="shared" si="4"/>
        <v>24.2</v>
      </c>
    </row>
    <row r="64" spans="1:24" x14ac:dyDescent="0.2">
      <c r="A64">
        <v>1944</v>
      </c>
      <c r="B64">
        <v>46.2</v>
      </c>
      <c r="C64">
        <v>26.2</v>
      </c>
      <c r="D64">
        <v>20.8</v>
      </c>
      <c r="E64">
        <v>22.8</v>
      </c>
      <c r="F64">
        <v>14.4</v>
      </c>
      <c r="G64">
        <v>22.8</v>
      </c>
      <c r="H64">
        <v>39.799999999999997</v>
      </c>
      <c r="I64" s="3">
        <f t="shared" si="1"/>
        <v>19.333333333333332</v>
      </c>
      <c r="J64" s="3">
        <f t="shared" si="2"/>
        <v>21.4</v>
      </c>
      <c r="K64" s="2">
        <f t="shared" si="3"/>
        <v>27.571428571428573</v>
      </c>
      <c r="L64" s="5">
        <f t="shared" si="10"/>
        <v>12.98</v>
      </c>
      <c r="M64" s="5">
        <f t="shared" si="9"/>
        <v>14.593333333333334</v>
      </c>
      <c r="N64" s="5">
        <f t="shared" si="11"/>
        <v>18.908000000000001</v>
      </c>
      <c r="O64" s="4">
        <f t="shared" si="12"/>
        <v>26.435714285714283</v>
      </c>
      <c r="Q64">
        <f t="shared" si="0"/>
        <v>21.8</v>
      </c>
      <c r="T64">
        <v>1931</v>
      </c>
      <c r="U64">
        <v>16.2</v>
      </c>
      <c r="W64">
        <v>1944</v>
      </c>
      <c r="X64">
        <f t="shared" si="4"/>
        <v>25.666666666666668</v>
      </c>
    </row>
    <row r="65" spans="1:24" x14ac:dyDescent="0.2">
      <c r="A65">
        <v>1945</v>
      </c>
      <c r="B65">
        <v>46.8</v>
      </c>
      <c r="C65">
        <v>34.4</v>
      </c>
      <c r="D65">
        <v>16.3</v>
      </c>
      <c r="E65">
        <v>8</v>
      </c>
      <c r="F65">
        <v>12.4</v>
      </c>
      <c r="G65">
        <v>34.799999999999997</v>
      </c>
      <c r="H65">
        <v>40.200000000000003</v>
      </c>
      <c r="I65" s="3">
        <f t="shared" si="1"/>
        <v>12.233333333333334</v>
      </c>
      <c r="J65" s="3">
        <f t="shared" si="2"/>
        <v>21.18</v>
      </c>
      <c r="K65" s="2">
        <f t="shared" si="3"/>
        <v>27.557142857142853</v>
      </c>
      <c r="L65" s="5">
        <f t="shared" si="10"/>
        <v>12.863333333333333</v>
      </c>
      <c r="M65" s="5">
        <f t="shared" si="9"/>
        <v>13.979999999999999</v>
      </c>
      <c r="N65" s="5">
        <f t="shared" si="11"/>
        <v>18.882000000000001</v>
      </c>
      <c r="O65" s="4">
        <f t="shared" si="12"/>
        <v>26.335714285714289</v>
      </c>
      <c r="Q65">
        <f t="shared" si="0"/>
        <v>12.15</v>
      </c>
      <c r="T65">
        <v>1960</v>
      </c>
      <c r="U65">
        <v>16.2</v>
      </c>
      <c r="W65">
        <v>1945</v>
      </c>
      <c r="X65">
        <f t="shared" si="4"/>
        <v>29.133333333333336</v>
      </c>
    </row>
    <row r="66" spans="1:24" x14ac:dyDescent="0.2">
      <c r="A66">
        <v>1946</v>
      </c>
      <c r="B66">
        <v>44.2</v>
      </c>
      <c r="C66">
        <v>28.5</v>
      </c>
      <c r="D66">
        <v>9.1999999999999993</v>
      </c>
      <c r="E66">
        <v>10.8</v>
      </c>
      <c r="F66">
        <v>11.8</v>
      </c>
      <c r="G66">
        <v>36.700000000000003</v>
      </c>
      <c r="H66">
        <v>47.6</v>
      </c>
      <c r="I66" s="3">
        <f t="shared" si="1"/>
        <v>10.6</v>
      </c>
      <c r="J66" s="3">
        <f t="shared" si="2"/>
        <v>19.399999999999999</v>
      </c>
      <c r="K66" s="2">
        <f t="shared" si="3"/>
        <v>26.971428571428568</v>
      </c>
      <c r="L66" s="5">
        <f t="shared" si="10"/>
        <v>13.780000000000001</v>
      </c>
      <c r="M66" s="5">
        <f t="shared" si="9"/>
        <v>13.273333333333335</v>
      </c>
      <c r="N66" s="5">
        <f t="shared" si="11"/>
        <v>19.728000000000002</v>
      </c>
      <c r="O66" s="4">
        <f t="shared" si="12"/>
        <v>27.060000000000002</v>
      </c>
      <c r="Q66">
        <f t="shared" ref="Q66:Q90" si="13">AVERAGE(D66,E66)</f>
        <v>10</v>
      </c>
      <c r="T66">
        <v>1964</v>
      </c>
      <c r="U66">
        <v>16.2</v>
      </c>
      <c r="W66">
        <v>1946</v>
      </c>
      <c r="X66">
        <f t="shared" si="4"/>
        <v>32.033333333333331</v>
      </c>
    </row>
    <row r="67" spans="1:24" x14ac:dyDescent="0.2">
      <c r="A67">
        <v>1947</v>
      </c>
      <c r="B67">
        <v>46.6</v>
      </c>
      <c r="C67">
        <v>29.5</v>
      </c>
      <c r="D67">
        <v>15.4</v>
      </c>
      <c r="E67">
        <v>18.2</v>
      </c>
      <c r="F67">
        <v>12.6</v>
      </c>
      <c r="G67">
        <v>27.2</v>
      </c>
      <c r="H67">
        <v>40.299999999999997</v>
      </c>
      <c r="I67" s="3">
        <f t="shared" ref="I67:I129" si="14">AVERAGE(D67:F67)</f>
        <v>15.4</v>
      </c>
      <c r="J67" s="3">
        <f t="shared" ref="J67:J129" si="15">AVERAGE(C67:G67)</f>
        <v>20.58</v>
      </c>
      <c r="K67" s="2">
        <f t="shared" ref="K67:K129" si="16">AVERAGE(B67:H67)</f>
        <v>27.114285714285717</v>
      </c>
      <c r="L67" s="5">
        <f t="shared" si="10"/>
        <v>14.303333333333333</v>
      </c>
      <c r="M67" s="5">
        <f t="shared" si="9"/>
        <v>13.639999999999997</v>
      </c>
      <c r="N67" s="5">
        <f t="shared" si="11"/>
        <v>20.160000000000004</v>
      </c>
      <c r="O67" s="4">
        <f t="shared" si="12"/>
        <v>27.374285714285712</v>
      </c>
      <c r="Q67">
        <f t="shared" si="13"/>
        <v>16.8</v>
      </c>
      <c r="T67">
        <v>1993</v>
      </c>
      <c r="U67">
        <v>16.3</v>
      </c>
      <c r="W67">
        <v>1947</v>
      </c>
      <c r="X67">
        <f t="shared" ref="X67:X130" si="17">AVERAGE(F67:H67)</f>
        <v>26.7</v>
      </c>
    </row>
    <row r="68" spans="1:24" x14ac:dyDescent="0.2">
      <c r="A68">
        <v>1948</v>
      </c>
      <c r="B68">
        <v>56.6</v>
      </c>
      <c r="C68">
        <v>23.8</v>
      </c>
      <c r="D68">
        <v>15</v>
      </c>
      <c r="E68">
        <v>6.4</v>
      </c>
      <c r="F68">
        <v>10.5</v>
      </c>
      <c r="G68">
        <v>22.4</v>
      </c>
      <c r="H68">
        <v>46.6</v>
      </c>
      <c r="I68" s="3">
        <f t="shared" si="14"/>
        <v>10.633333333333333</v>
      </c>
      <c r="J68" s="3">
        <f t="shared" si="15"/>
        <v>15.62</v>
      </c>
      <c r="K68" s="2">
        <f t="shared" si="16"/>
        <v>25.900000000000002</v>
      </c>
      <c r="L68" s="5">
        <f t="shared" si="10"/>
        <v>13.909999999999997</v>
      </c>
      <c r="M68" s="5">
        <f t="shared" si="9"/>
        <v>12</v>
      </c>
      <c r="N68" s="5">
        <f t="shared" si="11"/>
        <v>19.548000000000002</v>
      </c>
      <c r="O68" s="4">
        <f t="shared" si="12"/>
        <v>27.119999999999997</v>
      </c>
      <c r="Q68">
        <f t="shared" si="13"/>
        <v>10.7</v>
      </c>
      <c r="T68">
        <v>1942</v>
      </c>
      <c r="U68">
        <v>16.5</v>
      </c>
      <c r="W68">
        <v>1948</v>
      </c>
      <c r="X68">
        <f t="shared" si="17"/>
        <v>26.5</v>
      </c>
    </row>
    <row r="69" spans="1:24" x14ac:dyDescent="0.2">
      <c r="A69">
        <v>1949</v>
      </c>
      <c r="B69">
        <v>47.8</v>
      </c>
      <c r="C69">
        <v>31.3</v>
      </c>
      <c r="D69">
        <v>14.6</v>
      </c>
      <c r="E69">
        <v>10</v>
      </c>
      <c r="F69">
        <v>8.8000000000000007</v>
      </c>
      <c r="G69">
        <v>25.6</v>
      </c>
      <c r="H69">
        <v>45.3</v>
      </c>
      <c r="I69" s="3">
        <f t="shared" si="14"/>
        <v>11.133333333333335</v>
      </c>
      <c r="J69" s="3">
        <f t="shared" si="15"/>
        <v>18.060000000000002</v>
      </c>
      <c r="K69" s="2">
        <f t="shared" si="16"/>
        <v>26.199999999999996</v>
      </c>
      <c r="L69" s="5">
        <f t="shared" si="10"/>
        <v>13.596666666666664</v>
      </c>
      <c r="M69" s="5">
        <f t="shared" si="9"/>
        <v>11.473333333333333</v>
      </c>
      <c r="N69" s="5">
        <f t="shared" si="11"/>
        <v>19.362000000000002</v>
      </c>
      <c r="O69" s="4">
        <f t="shared" si="12"/>
        <v>26.948571428571434</v>
      </c>
      <c r="Q69">
        <f t="shared" si="13"/>
        <v>12.3</v>
      </c>
      <c r="T69">
        <v>1948</v>
      </c>
      <c r="U69">
        <v>16.5</v>
      </c>
      <c r="W69">
        <v>1949</v>
      </c>
      <c r="X69">
        <f t="shared" si="17"/>
        <v>26.566666666666666</v>
      </c>
    </row>
    <row r="70" spans="1:24" x14ac:dyDescent="0.2">
      <c r="A70">
        <v>1950</v>
      </c>
      <c r="B70">
        <v>48.8</v>
      </c>
      <c r="C70">
        <v>34.200000000000003</v>
      </c>
      <c r="D70">
        <v>16.2</v>
      </c>
      <c r="E70">
        <v>0.7</v>
      </c>
      <c r="F70">
        <v>11.9</v>
      </c>
      <c r="G70">
        <v>21.5</v>
      </c>
      <c r="H70">
        <v>33.799999999999997</v>
      </c>
      <c r="I70" s="3">
        <f t="shared" si="14"/>
        <v>9.6</v>
      </c>
      <c r="J70" s="3">
        <f t="shared" si="15"/>
        <v>16.899999999999999</v>
      </c>
      <c r="K70" s="2">
        <f t="shared" si="16"/>
        <v>23.871428571428574</v>
      </c>
      <c r="L70" s="5">
        <f t="shared" si="10"/>
        <v>13.033333333333335</v>
      </c>
      <c r="M70" s="5">
        <f t="shared" ref="M70:M101" si="18">AVERAGE(I67:I71)</f>
        <v>11.18</v>
      </c>
      <c r="N70" s="5">
        <f t="shared" si="11"/>
        <v>19.026000000000003</v>
      </c>
      <c r="O70" s="4">
        <f t="shared" si="12"/>
        <v>26.654285714285713</v>
      </c>
      <c r="Q70">
        <f t="shared" si="13"/>
        <v>8.4499999999999993</v>
      </c>
      <c r="T70">
        <v>1968</v>
      </c>
      <c r="U70">
        <v>16.5</v>
      </c>
      <c r="W70">
        <v>1950</v>
      </c>
      <c r="X70">
        <f t="shared" si="17"/>
        <v>22.399999999999995</v>
      </c>
    </row>
    <row r="71" spans="1:24" x14ac:dyDescent="0.2">
      <c r="A71">
        <v>1951</v>
      </c>
      <c r="B71">
        <v>49.3</v>
      </c>
      <c r="C71">
        <v>24</v>
      </c>
      <c r="D71">
        <v>9.3000000000000007</v>
      </c>
      <c r="E71">
        <v>3.9</v>
      </c>
      <c r="F71">
        <v>14.2</v>
      </c>
      <c r="G71">
        <v>18.100000000000001</v>
      </c>
      <c r="H71">
        <v>40.1</v>
      </c>
      <c r="I71" s="3">
        <f t="shared" si="14"/>
        <v>9.1333333333333329</v>
      </c>
      <c r="J71" s="3">
        <f t="shared" si="15"/>
        <v>13.9</v>
      </c>
      <c r="K71" s="2">
        <f t="shared" si="16"/>
        <v>22.7</v>
      </c>
      <c r="L71" s="5">
        <f t="shared" si="10"/>
        <v>12.580000000000002</v>
      </c>
      <c r="M71" s="5">
        <f t="shared" si="18"/>
        <v>10.633333333333333</v>
      </c>
      <c r="N71" s="5">
        <f t="shared" si="11"/>
        <v>18.643999999999998</v>
      </c>
      <c r="O71" s="4">
        <f t="shared" si="12"/>
        <v>26.218571428571426</v>
      </c>
      <c r="Q71">
        <f t="shared" si="13"/>
        <v>6.6000000000000005</v>
      </c>
      <c r="T71">
        <v>1885</v>
      </c>
      <c r="U71">
        <v>16.600000000000001</v>
      </c>
      <c r="W71">
        <v>1951</v>
      </c>
      <c r="X71">
        <f t="shared" si="17"/>
        <v>24.133333333333336</v>
      </c>
    </row>
    <row r="72" spans="1:24" x14ac:dyDescent="0.2">
      <c r="A72">
        <v>1952</v>
      </c>
      <c r="B72">
        <v>45.2</v>
      </c>
      <c r="C72">
        <v>22.5</v>
      </c>
      <c r="D72">
        <v>11.7</v>
      </c>
      <c r="E72">
        <v>7.1</v>
      </c>
      <c r="F72">
        <v>19.2</v>
      </c>
      <c r="G72">
        <v>22.2</v>
      </c>
      <c r="H72">
        <v>46.7</v>
      </c>
      <c r="I72" s="3">
        <f t="shared" si="14"/>
        <v>12.666666666666666</v>
      </c>
      <c r="J72" s="3">
        <f t="shared" si="15"/>
        <v>16.54</v>
      </c>
      <c r="K72" s="2">
        <f t="shared" si="16"/>
        <v>24.942857142857147</v>
      </c>
      <c r="L72" s="5">
        <f t="shared" si="10"/>
        <v>11.953333333333335</v>
      </c>
      <c r="M72" s="5">
        <f t="shared" si="18"/>
        <v>11.813333333333333</v>
      </c>
      <c r="N72" s="5">
        <f t="shared" si="11"/>
        <v>17.838000000000001</v>
      </c>
      <c r="O72" s="4">
        <f t="shared" si="12"/>
        <v>25.587142857142858</v>
      </c>
      <c r="Q72">
        <f t="shared" si="13"/>
        <v>9.3999999999999986</v>
      </c>
      <c r="T72">
        <v>1915</v>
      </c>
      <c r="U72">
        <v>16.899999999999999</v>
      </c>
      <c r="W72">
        <v>1952</v>
      </c>
      <c r="X72">
        <f t="shared" si="17"/>
        <v>29.366666666666664</v>
      </c>
    </row>
    <row r="73" spans="1:24" x14ac:dyDescent="0.2">
      <c r="A73">
        <v>1953</v>
      </c>
      <c r="B73">
        <v>41.5</v>
      </c>
      <c r="C73">
        <v>31.3</v>
      </c>
      <c r="D73">
        <v>22</v>
      </c>
      <c r="E73">
        <v>13.2</v>
      </c>
      <c r="F73">
        <v>14.4</v>
      </c>
      <c r="G73">
        <v>28.3</v>
      </c>
      <c r="H73">
        <v>39.200000000000003</v>
      </c>
      <c r="I73" s="3">
        <f t="shared" si="14"/>
        <v>16.533333333333335</v>
      </c>
      <c r="J73" s="3">
        <f t="shared" si="15"/>
        <v>21.84</v>
      </c>
      <c r="K73" s="2">
        <f t="shared" si="16"/>
        <v>27.128571428571433</v>
      </c>
      <c r="L73" s="5">
        <f t="shared" si="10"/>
        <v>12.726666666666667</v>
      </c>
      <c r="M73" s="5">
        <f t="shared" si="18"/>
        <v>12.686666666666667</v>
      </c>
      <c r="N73" s="5">
        <f t="shared" si="11"/>
        <v>18.542000000000002</v>
      </c>
      <c r="O73" s="4">
        <f t="shared" si="12"/>
        <v>25.995714285714278</v>
      </c>
      <c r="Q73">
        <f t="shared" si="13"/>
        <v>17.600000000000001</v>
      </c>
      <c r="T73">
        <v>1976</v>
      </c>
      <c r="U73">
        <v>16.899999999999999</v>
      </c>
      <c r="W73">
        <v>1953</v>
      </c>
      <c r="X73">
        <f t="shared" si="17"/>
        <v>27.3</v>
      </c>
    </row>
    <row r="74" spans="1:24" x14ac:dyDescent="0.2">
      <c r="A74">
        <v>1954</v>
      </c>
      <c r="B74">
        <v>53.7</v>
      </c>
      <c r="C74">
        <v>35.6</v>
      </c>
      <c r="D74">
        <v>15.8</v>
      </c>
      <c r="E74">
        <v>3.5</v>
      </c>
      <c r="F74">
        <v>27.2</v>
      </c>
      <c r="G74">
        <v>24.2</v>
      </c>
      <c r="H74">
        <v>42</v>
      </c>
      <c r="I74" s="3">
        <f t="shared" si="14"/>
        <v>15.5</v>
      </c>
      <c r="J74" s="3">
        <f t="shared" si="15"/>
        <v>21.26</v>
      </c>
      <c r="K74" s="2">
        <f t="shared" si="16"/>
        <v>28.857142857142858</v>
      </c>
      <c r="L74" s="5">
        <f t="shared" si="10"/>
        <v>12.343333333333332</v>
      </c>
      <c r="M74" s="5">
        <f t="shared" si="18"/>
        <v>13.473333333333333</v>
      </c>
      <c r="N74" s="5">
        <f t="shared" si="11"/>
        <v>18.527999999999999</v>
      </c>
      <c r="O74" s="4">
        <f t="shared" si="12"/>
        <v>26.124285714285712</v>
      </c>
      <c r="Q74">
        <f t="shared" si="13"/>
        <v>9.65</v>
      </c>
      <c r="T74">
        <v>1936</v>
      </c>
      <c r="U74">
        <v>17</v>
      </c>
      <c r="W74">
        <v>1954</v>
      </c>
      <c r="X74">
        <f t="shared" si="17"/>
        <v>31.133333333333336</v>
      </c>
    </row>
    <row r="75" spans="1:24" x14ac:dyDescent="0.2">
      <c r="A75">
        <v>1955</v>
      </c>
      <c r="B75">
        <v>44.1</v>
      </c>
      <c r="C75">
        <v>35</v>
      </c>
      <c r="D75">
        <v>21.2</v>
      </c>
      <c r="E75">
        <v>10</v>
      </c>
      <c r="F75">
        <v>9.4</v>
      </c>
      <c r="G75">
        <v>21.3</v>
      </c>
      <c r="H75">
        <v>50.8</v>
      </c>
      <c r="I75" s="3">
        <f t="shared" si="14"/>
        <v>13.533333333333333</v>
      </c>
      <c r="J75" s="3">
        <f t="shared" si="15"/>
        <v>19.380000000000003</v>
      </c>
      <c r="K75" s="2">
        <f t="shared" si="16"/>
        <v>27.400000000000002</v>
      </c>
      <c r="L75" s="5">
        <f t="shared" ref="L75:L106" si="19">AVERAGE(I66:I75)</f>
        <v>12.473333333333333</v>
      </c>
      <c r="M75" s="5">
        <f t="shared" si="18"/>
        <v>13.413333333333332</v>
      </c>
      <c r="N75" s="5">
        <f t="shared" ref="N75:N106" si="20">AVERAGE(J66:J75)</f>
        <v>18.347999999999999</v>
      </c>
      <c r="O75" s="4">
        <f t="shared" ref="O75:O106" si="21">AVERAGE(K66:K75)</f>
        <v>26.10857142857143</v>
      </c>
      <c r="Q75">
        <f t="shared" si="13"/>
        <v>15.6</v>
      </c>
      <c r="T75">
        <v>1958</v>
      </c>
      <c r="U75">
        <v>17</v>
      </c>
      <c r="W75">
        <v>1955</v>
      </c>
      <c r="X75">
        <f t="shared" si="17"/>
        <v>27.166666666666668</v>
      </c>
    </row>
    <row r="76" spans="1:24" x14ac:dyDescent="0.2">
      <c r="A76">
        <v>1956</v>
      </c>
      <c r="B76">
        <v>47.9</v>
      </c>
      <c r="C76">
        <v>22</v>
      </c>
      <c r="D76">
        <v>8</v>
      </c>
      <c r="E76">
        <v>8.6999999999999993</v>
      </c>
      <c r="F76">
        <v>9.8000000000000007</v>
      </c>
      <c r="G76">
        <v>21.9</v>
      </c>
      <c r="H76">
        <v>38.5</v>
      </c>
      <c r="I76" s="3">
        <f t="shared" si="14"/>
        <v>8.8333333333333339</v>
      </c>
      <c r="J76" s="3">
        <f t="shared" si="15"/>
        <v>14.080000000000002</v>
      </c>
      <c r="K76" s="2">
        <f t="shared" si="16"/>
        <v>22.400000000000002</v>
      </c>
      <c r="L76" s="5">
        <f t="shared" si="19"/>
        <v>12.296666666666665</v>
      </c>
      <c r="M76" s="5">
        <f t="shared" si="18"/>
        <v>13.533333333333331</v>
      </c>
      <c r="N76" s="5">
        <f t="shared" si="20"/>
        <v>17.815999999999999</v>
      </c>
      <c r="O76" s="4">
        <f t="shared" si="21"/>
        <v>25.651428571428575</v>
      </c>
      <c r="Q76">
        <f t="shared" si="13"/>
        <v>8.35</v>
      </c>
      <c r="T76">
        <v>1946</v>
      </c>
      <c r="U76">
        <v>17.100000000000001</v>
      </c>
      <c r="W76">
        <v>1956</v>
      </c>
      <c r="X76">
        <f t="shared" si="17"/>
        <v>23.400000000000002</v>
      </c>
    </row>
    <row r="77" spans="1:24" x14ac:dyDescent="0.2">
      <c r="A77">
        <v>1957</v>
      </c>
      <c r="B77">
        <v>52.2</v>
      </c>
      <c r="C77">
        <v>31.1</v>
      </c>
      <c r="D77">
        <v>20.2</v>
      </c>
      <c r="E77">
        <v>4.9000000000000004</v>
      </c>
      <c r="F77">
        <v>14.7</v>
      </c>
      <c r="G77">
        <v>25.7</v>
      </c>
      <c r="H77">
        <v>42.7</v>
      </c>
      <c r="I77" s="3">
        <f t="shared" si="14"/>
        <v>13.266666666666666</v>
      </c>
      <c r="J77" s="3">
        <f t="shared" si="15"/>
        <v>19.32</v>
      </c>
      <c r="K77" s="2">
        <f t="shared" si="16"/>
        <v>27.357142857142858</v>
      </c>
      <c r="L77" s="5">
        <f t="shared" si="19"/>
        <v>12.083333333333332</v>
      </c>
      <c r="M77" s="5">
        <f t="shared" si="18"/>
        <v>13.633333333333331</v>
      </c>
      <c r="N77" s="5">
        <f t="shared" si="20"/>
        <v>17.690000000000005</v>
      </c>
      <c r="O77" s="4">
        <f t="shared" si="21"/>
        <v>25.675714285714285</v>
      </c>
      <c r="Q77">
        <f t="shared" si="13"/>
        <v>12.55</v>
      </c>
      <c r="T77">
        <v>1970</v>
      </c>
      <c r="U77">
        <v>17.100000000000001</v>
      </c>
      <c r="W77">
        <v>1957</v>
      </c>
      <c r="X77">
        <f t="shared" si="17"/>
        <v>27.7</v>
      </c>
    </row>
    <row r="78" spans="1:24" x14ac:dyDescent="0.2">
      <c r="A78">
        <v>1958</v>
      </c>
      <c r="B78">
        <v>45.9</v>
      </c>
      <c r="C78">
        <v>30.9</v>
      </c>
      <c r="D78">
        <v>21.8</v>
      </c>
      <c r="E78">
        <v>17.5</v>
      </c>
      <c r="F78">
        <v>11.8</v>
      </c>
      <c r="G78">
        <v>29.6</v>
      </c>
      <c r="H78">
        <v>45.1</v>
      </c>
      <c r="I78" s="3">
        <f t="shared" si="14"/>
        <v>17.033333333333331</v>
      </c>
      <c r="J78" s="3">
        <f t="shared" si="15"/>
        <v>22.32</v>
      </c>
      <c r="K78" s="2">
        <f t="shared" si="16"/>
        <v>28.942857142857143</v>
      </c>
      <c r="L78" s="5">
        <f t="shared" si="19"/>
        <v>12.723333333333333</v>
      </c>
      <c r="M78" s="5">
        <f t="shared" si="18"/>
        <v>12.553333333333333</v>
      </c>
      <c r="N78" s="5">
        <f t="shared" si="20"/>
        <v>18.360000000000003</v>
      </c>
      <c r="O78" s="4">
        <f t="shared" si="21"/>
        <v>25.98</v>
      </c>
      <c r="Q78">
        <f t="shared" si="13"/>
        <v>19.649999999999999</v>
      </c>
      <c r="T78">
        <v>1912</v>
      </c>
      <c r="U78">
        <v>17.5</v>
      </c>
      <c r="W78">
        <v>1958</v>
      </c>
      <c r="X78">
        <f t="shared" si="17"/>
        <v>28.833333333333332</v>
      </c>
    </row>
    <row r="79" spans="1:24" x14ac:dyDescent="0.2">
      <c r="A79">
        <v>1959</v>
      </c>
      <c r="B79">
        <v>49</v>
      </c>
      <c r="C79">
        <v>32</v>
      </c>
      <c r="D79">
        <v>11.9</v>
      </c>
      <c r="E79">
        <v>5.8</v>
      </c>
      <c r="F79">
        <v>12.6</v>
      </c>
      <c r="G79">
        <v>31.5</v>
      </c>
      <c r="H79">
        <v>42.7</v>
      </c>
      <c r="I79" s="3">
        <f t="shared" si="14"/>
        <v>10.1</v>
      </c>
      <c r="J79" s="3">
        <f t="shared" si="15"/>
        <v>18.759999999999998</v>
      </c>
      <c r="K79" s="2">
        <f t="shared" si="16"/>
        <v>26.5</v>
      </c>
      <c r="L79" s="5">
        <f t="shared" si="19"/>
        <v>12.62</v>
      </c>
      <c r="M79" s="5">
        <f t="shared" si="18"/>
        <v>13.253333333333334</v>
      </c>
      <c r="N79" s="5">
        <f t="shared" si="20"/>
        <v>18.43</v>
      </c>
      <c r="O79" s="4">
        <f t="shared" si="21"/>
        <v>26.01</v>
      </c>
      <c r="Q79">
        <f t="shared" si="13"/>
        <v>8.85</v>
      </c>
      <c r="T79">
        <v>1893</v>
      </c>
      <c r="U79">
        <v>17.600000000000001</v>
      </c>
      <c r="W79">
        <v>1959</v>
      </c>
      <c r="X79">
        <f t="shared" si="17"/>
        <v>28.933333333333337</v>
      </c>
    </row>
    <row r="80" spans="1:24" x14ac:dyDescent="0.2">
      <c r="A80">
        <v>1960</v>
      </c>
      <c r="B80">
        <v>41.2</v>
      </c>
      <c r="C80">
        <v>22.3</v>
      </c>
      <c r="D80">
        <v>26.1</v>
      </c>
      <c r="E80">
        <v>11.9</v>
      </c>
      <c r="F80">
        <v>13.1</v>
      </c>
      <c r="G80">
        <v>17.600000000000001</v>
      </c>
      <c r="H80">
        <v>42.2</v>
      </c>
      <c r="I80" s="3">
        <f t="shared" si="14"/>
        <v>17.033333333333335</v>
      </c>
      <c r="J80" s="3">
        <f t="shared" si="15"/>
        <v>18.2</v>
      </c>
      <c r="K80" s="2">
        <f t="shared" si="16"/>
        <v>24.914285714285711</v>
      </c>
      <c r="L80" s="5">
        <f t="shared" si="19"/>
        <v>13.363333333333333</v>
      </c>
      <c r="M80" s="5">
        <f t="shared" si="18"/>
        <v>14.773333333333335</v>
      </c>
      <c r="N80" s="5">
        <f t="shared" si="20"/>
        <v>18.559999999999999</v>
      </c>
      <c r="O80" s="4">
        <f t="shared" si="21"/>
        <v>26.114285714285717</v>
      </c>
      <c r="Q80">
        <f t="shared" si="13"/>
        <v>19</v>
      </c>
      <c r="T80">
        <v>1933</v>
      </c>
      <c r="U80">
        <v>17.600000000000001</v>
      </c>
      <c r="W80">
        <v>1960</v>
      </c>
      <c r="X80">
        <f t="shared" si="17"/>
        <v>24.3</v>
      </c>
    </row>
    <row r="81" spans="1:24" x14ac:dyDescent="0.2">
      <c r="A81">
        <v>1961</v>
      </c>
      <c r="B81">
        <v>47.9</v>
      </c>
      <c r="C81">
        <v>31.7</v>
      </c>
      <c r="D81">
        <v>15.5</v>
      </c>
      <c r="E81">
        <v>10.9</v>
      </c>
      <c r="F81">
        <v>22.9</v>
      </c>
      <c r="G81">
        <v>33.6</v>
      </c>
      <c r="H81">
        <v>37.299999999999997</v>
      </c>
      <c r="I81" s="3">
        <f t="shared" si="14"/>
        <v>16.433333333333334</v>
      </c>
      <c r="J81" s="3">
        <f t="shared" si="15"/>
        <v>22.919999999999998</v>
      </c>
      <c r="K81" s="2">
        <f t="shared" si="16"/>
        <v>28.542857142857144</v>
      </c>
      <c r="L81" s="5">
        <f t="shared" si="19"/>
        <v>14.09333333333333</v>
      </c>
      <c r="M81" s="5">
        <f t="shared" si="18"/>
        <v>14.093333333333334</v>
      </c>
      <c r="N81" s="5">
        <f t="shared" si="20"/>
        <v>19.461999999999996</v>
      </c>
      <c r="O81" s="4">
        <f t="shared" si="21"/>
        <v>26.698571428571434</v>
      </c>
      <c r="Q81">
        <f t="shared" si="13"/>
        <v>13.2</v>
      </c>
      <c r="T81">
        <v>1961</v>
      </c>
      <c r="U81">
        <v>17.8</v>
      </c>
      <c r="W81">
        <v>1961</v>
      </c>
      <c r="X81">
        <f t="shared" si="17"/>
        <v>31.266666666666666</v>
      </c>
    </row>
    <row r="82" spans="1:24" x14ac:dyDescent="0.2">
      <c r="A82">
        <v>1962</v>
      </c>
      <c r="B82">
        <v>48.5</v>
      </c>
      <c r="C82">
        <v>30.7</v>
      </c>
      <c r="D82">
        <v>12.7</v>
      </c>
      <c r="E82">
        <v>6.2</v>
      </c>
      <c r="F82">
        <v>10.7</v>
      </c>
      <c r="G82">
        <v>25.7</v>
      </c>
      <c r="H82">
        <v>40</v>
      </c>
      <c r="I82" s="3">
        <f t="shared" si="14"/>
        <v>9.8666666666666654</v>
      </c>
      <c r="J82" s="3">
        <f t="shared" si="15"/>
        <v>17.2</v>
      </c>
      <c r="K82" s="2">
        <f t="shared" si="16"/>
        <v>24.928571428571427</v>
      </c>
      <c r="L82" s="5">
        <f t="shared" si="19"/>
        <v>13.813333333333333</v>
      </c>
      <c r="M82" s="5">
        <f t="shared" si="18"/>
        <v>12.726666666666667</v>
      </c>
      <c r="N82" s="5">
        <f t="shared" si="20"/>
        <v>19.527999999999995</v>
      </c>
      <c r="O82" s="4">
        <f t="shared" si="21"/>
        <v>26.697142857142858</v>
      </c>
      <c r="Q82">
        <f t="shared" si="13"/>
        <v>9.4499999999999993</v>
      </c>
      <c r="T82">
        <v>1977</v>
      </c>
      <c r="U82">
        <v>18</v>
      </c>
      <c r="W82">
        <v>1962</v>
      </c>
      <c r="X82">
        <f t="shared" si="17"/>
        <v>25.466666666666669</v>
      </c>
    </row>
    <row r="83" spans="1:24" x14ac:dyDescent="0.2">
      <c r="A83">
        <v>1963</v>
      </c>
      <c r="B83">
        <v>49.6</v>
      </c>
      <c r="C83">
        <v>35.1</v>
      </c>
      <c r="D83">
        <v>17.8</v>
      </c>
      <c r="E83">
        <v>1.9</v>
      </c>
      <c r="F83">
        <v>10.9</v>
      </c>
      <c r="G83">
        <v>33.299999999999997</v>
      </c>
      <c r="H83">
        <v>46</v>
      </c>
      <c r="I83" s="3">
        <f t="shared" si="14"/>
        <v>10.200000000000001</v>
      </c>
      <c r="J83" s="3">
        <f t="shared" si="15"/>
        <v>19.8</v>
      </c>
      <c r="K83" s="2">
        <f t="shared" si="16"/>
        <v>27.800000000000004</v>
      </c>
      <c r="L83" s="5">
        <f t="shared" si="19"/>
        <v>13.179999999999998</v>
      </c>
      <c r="M83" s="5">
        <f t="shared" si="18"/>
        <v>13.706666666666667</v>
      </c>
      <c r="N83" s="5">
        <f t="shared" si="20"/>
        <v>19.323999999999995</v>
      </c>
      <c r="O83" s="4">
        <f t="shared" si="21"/>
        <v>26.764285714285712</v>
      </c>
      <c r="Q83">
        <f t="shared" si="13"/>
        <v>9.85</v>
      </c>
      <c r="T83">
        <v>1953</v>
      </c>
      <c r="U83">
        <v>18.100000000000001</v>
      </c>
      <c r="W83">
        <v>1963</v>
      </c>
      <c r="X83">
        <f t="shared" si="17"/>
        <v>30.066666666666663</v>
      </c>
    </row>
    <row r="84" spans="1:24" x14ac:dyDescent="0.2">
      <c r="A84">
        <v>1964</v>
      </c>
      <c r="B84">
        <v>56.5</v>
      </c>
      <c r="C84">
        <v>36.299999999999997</v>
      </c>
      <c r="D84">
        <v>8</v>
      </c>
      <c r="E84">
        <v>16.899999999999999</v>
      </c>
      <c r="F84">
        <v>20.100000000000001</v>
      </c>
      <c r="G84">
        <v>21.8</v>
      </c>
      <c r="H84">
        <v>45</v>
      </c>
      <c r="I84" s="3">
        <f t="shared" si="14"/>
        <v>15</v>
      </c>
      <c r="J84" s="3">
        <f t="shared" si="15"/>
        <v>20.619999999999997</v>
      </c>
      <c r="K84" s="2">
        <f t="shared" si="16"/>
        <v>29.228571428571428</v>
      </c>
      <c r="L84" s="5">
        <f t="shared" si="19"/>
        <v>13.13</v>
      </c>
      <c r="M84" s="5">
        <f t="shared" si="18"/>
        <v>11.886666666666667</v>
      </c>
      <c r="N84" s="5">
        <f t="shared" si="20"/>
        <v>19.260000000000002</v>
      </c>
      <c r="O84" s="4">
        <f t="shared" si="21"/>
        <v>26.801428571428573</v>
      </c>
      <c r="Q84">
        <f t="shared" si="13"/>
        <v>12.45</v>
      </c>
      <c r="T84">
        <v>1984</v>
      </c>
      <c r="U84">
        <v>18.2</v>
      </c>
      <c r="W84">
        <v>1964</v>
      </c>
      <c r="X84">
        <f t="shared" si="17"/>
        <v>28.966666666666669</v>
      </c>
    </row>
    <row r="85" spans="1:24" x14ac:dyDescent="0.2">
      <c r="A85">
        <v>1965</v>
      </c>
      <c r="B85">
        <v>47.2</v>
      </c>
      <c r="C85">
        <v>31</v>
      </c>
      <c r="D85">
        <v>10.1</v>
      </c>
      <c r="E85">
        <v>5.3</v>
      </c>
      <c r="F85">
        <v>8.4</v>
      </c>
      <c r="G85">
        <v>15.7</v>
      </c>
      <c r="H85">
        <v>40.700000000000003</v>
      </c>
      <c r="I85" s="3">
        <f t="shared" si="14"/>
        <v>7.9333333333333327</v>
      </c>
      <c r="J85" s="3">
        <f t="shared" si="15"/>
        <v>14.1</v>
      </c>
      <c r="K85" s="2">
        <f t="shared" si="16"/>
        <v>22.62857142857143</v>
      </c>
      <c r="L85" s="5">
        <f t="shared" si="19"/>
        <v>12.57</v>
      </c>
      <c r="M85" s="5">
        <f t="shared" si="18"/>
        <v>10.926666666666666</v>
      </c>
      <c r="N85" s="5">
        <f t="shared" si="20"/>
        <v>18.732000000000003</v>
      </c>
      <c r="O85" s="4">
        <f t="shared" si="21"/>
        <v>26.324285714285715</v>
      </c>
      <c r="Q85">
        <f t="shared" si="13"/>
        <v>7.6999999999999993</v>
      </c>
      <c r="T85">
        <v>1978</v>
      </c>
      <c r="U85">
        <v>18.5</v>
      </c>
      <c r="W85">
        <v>1965</v>
      </c>
      <c r="X85">
        <f t="shared" si="17"/>
        <v>21.600000000000005</v>
      </c>
    </row>
    <row r="86" spans="1:24" x14ac:dyDescent="0.2">
      <c r="A86">
        <v>1966</v>
      </c>
      <c r="B86">
        <v>48.7</v>
      </c>
      <c r="C86">
        <v>29.6</v>
      </c>
      <c r="D86">
        <v>24.1</v>
      </c>
      <c r="E86">
        <v>-1.5</v>
      </c>
      <c r="F86">
        <v>12.3</v>
      </c>
      <c r="G86">
        <v>32.9</v>
      </c>
      <c r="H86">
        <v>39.1</v>
      </c>
      <c r="I86" s="3">
        <f t="shared" si="14"/>
        <v>11.633333333333335</v>
      </c>
      <c r="J86" s="3">
        <f t="shared" si="15"/>
        <v>19.48</v>
      </c>
      <c r="K86" s="2">
        <f t="shared" si="16"/>
        <v>26.457142857142856</v>
      </c>
      <c r="L86" s="5">
        <f t="shared" si="19"/>
        <v>12.85</v>
      </c>
      <c r="M86" s="5">
        <f t="shared" si="18"/>
        <v>11.126666666666667</v>
      </c>
      <c r="N86" s="5">
        <f t="shared" si="20"/>
        <v>19.271999999999998</v>
      </c>
      <c r="O86" s="4">
        <f t="shared" si="21"/>
        <v>26.73</v>
      </c>
      <c r="Q86">
        <f t="shared" si="13"/>
        <v>11.3</v>
      </c>
      <c r="T86">
        <v>1959</v>
      </c>
      <c r="U86">
        <v>18.899999999999999</v>
      </c>
      <c r="W86">
        <v>1966</v>
      </c>
      <c r="X86">
        <f t="shared" si="17"/>
        <v>28.100000000000005</v>
      </c>
    </row>
    <row r="87" spans="1:24" x14ac:dyDescent="0.2">
      <c r="A87">
        <v>1967</v>
      </c>
      <c r="B87">
        <v>45.7</v>
      </c>
      <c r="C87">
        <v>26.6</v>
      </c>
      <c r="D87">
        <v>15</v>
      </c>
      <c r="E87">
        <v>12.2</v>
      </c>
      <c r="F87">
        <v>5.4</v>
      </c>
      <c r="G87">
        <v>26.2</v>
      </c>
      <c r="H87">
        <v>42.1</v>
      </c>
      <c r="I87" s="3">
        <f t="shared" si="14"/>
        <v>10.866666666666667</v>
      </c>
      <c r="J87" s="3">
        <f t="shared" si="15"/>
        <v>17.079999999999998</v>
      </c>
      <c r="K87" s="2">
        <f t="shared" si="16"/>
        <v>24.742857142857144</v>
      </c>
      <c r="L87" s="5">
        <f t="shared" si="19"/>
        <v>12.610000000000003</v>
      </c>
      <c r="M87" s="5">
        <f t="shared" si="18"/>
        <v>11.760000000000002</v>
      </c>
      <c r="N87" s="5">
        <f t="shared" si="20"/>
        <v>19.047999999999995</v>
      </c>
      <c r="O87" s="4">
        <f t="shared" si="21"/>
        <v>26.46857142857143</v>
      </c>
      <c r="Q87">
        <f t="shared" si="13"/>
        <v>13.6</v>
      </c>
      <c r="T87">
        <v>1971</v>
      </c>
      <c r="U87">
        <v>19</v>
      </c>
      <c r="W87">
        <v>1967</v>
      </c>
      <c r="X87">
        <f t="shared" si="17"/>
        <v>24.566666666666666</v>
      </c>
    </row>
    <row r="88" spans="1:24" x14ac:dyDescent="0.2">
      <c r="A88">
        <v>1968</v>
      </c>
      <c r="B88">
        <v>44.8</v>
      </c>
      <c r="C88">
        <v>30.2</v>
      </c>
      <c r="D88">
        <v>18.8</v>
      </c>
      <c r="E88">
        <v>10.7</v>
      </c>
      <c r="F88">
        <v>10.6</v>
      </c>
      <c r="G88">
        <v>36</v>
      </c>
      <c r="H88">
        <v>46</v>
      </c>
      <c r="I88" s="3">
        <f t="shared" si="14"/>
        <v>13.366666666666667</v>
      </c>
      <c r="J88" s="3">
        <f t="shared" si="15"/>
        <v>21.259999999999998</v>
      </c>
      <c r="K88" s="2">
        <f t="shared" si="16"/>
        <v>28.157142857142855</v>
      </c>
      <c r="L88" s="5">
        <f t="shared" si="19"/>
        <v>12.243333333333334</v>
      </c>
      <c r="M88" s="5">
        <f t="shared" si="18"/>
        <v>10.993333333333332</v>
      </c>
      <c r="N88" s="5">
        <f t="shared" si="20"/>
        <v>18.941999999999997</v>
      </c>
      <c r="O88" s="4">
        <f t="shared" si="21"/>
        <v>26.389999999999997</v>
      </c>
      <c r="Q88">
        <f t="shared" si="13"/>
        <v>14.75</v>
      </c>
      <c r="T88">
        <v>1965</v>
      </c>
      <c r="U88">
        <v>19.100000000000001</v>
      </c>
      <c r="W88">
        <v>1968</v>
      </c>
      <c r="X88">
        <f t="shared" si="17"/>
        <v>30.866666666666664</v>
      </c>
    </row>
    <row r="89" spans="1:24" x14ac:dyDescent="0.2">
      <c r="A89">
        <v>1969</v>
      </c>
      <c r="B89">
        <v>48</v>
      </c>
      <c r="C89">
        <v>31.5</v>
      </c>
      <c r="D89">
        <v>12.5</v>
      </c>
      <c r="E89">
        <v>5.2</v>
      </c>
      <c r="F89">
        <v>15.8</v>
      </c>
      <c r="G89">
        <v>21.6</v>
      </c>
      <c r="H89">
        <v>46.2</v>
      </c>
      <c r="I89" s="3">
        <f t="shared" si="14"/>
        <v>11.166666666666666</v>
      </c>
      <c r="J89" s="3">
        <f t="shared" si="15"/>
        <v>17.32</v>
      </c>
      <c r="K89" s="2">
        <f t="shared" si="16"/>
        <v>25.828571428571429</v>
      </c>
      <c r="L89" s="5">
        <f t="shared" si="19"/>
        <v>12.350000000000001</v>
      </c>
      <c r="M89" s="5">
        <f t="shared" si="18"/>
        <v>11.586666666666666</v>
      </c>
      <c r="N89" s="5">
        <f t="shared" si="20"/>
        <v>18.797999999999995</v>
      </c>
      <c r="O89" s="4">
        <f t="shared" si="21"/>
        <v>26.322857142857139</v>
      </c>
      <c r="Q89">
        <f t="shared" si="13"/>
        <v>8.85</v>
      </c>
      <c r="T89">
        <v>1966</v>
      </c>
      <c r="U89">
        <v>19.100000000000001</v>
      </c>
      <c r="W89">
        <v>1969</v>
      </c>
      <c r="X89">
        <f t="shared" si="17"/>
        <v>27.866666666666671</v>
      </c>
    </row>
    <row r="90" spans="1:24" x14ac:dyDescent="0.2">
      <c r="A90">
        <v>1970</v>
      </c>
      <c r="B90">
        <v>43.2</v>
      </c>
      <c r="C90">
        <v>31.3</v>
      </c>
      <c r="D90">
        <v>17.8</v>
      </c>
      <c r="E90">
        <v>2.8</v>
      </c>
      <c r="F90">
        <v>12.1</v>
      </c>
      <c r="G90">
        <v>21.6</v>
      </c>
      <c r="H90">
        <v>41.8</v>
      </c>
      <c r="I90" s="3">
        <f t="shared" si="14"/>
        <v>10.9</v>
      </c>
      <c r="J90" s="3">
        <f t="shared" si="15"/>
        <v>17.119999999999997</v>
      </c>
      <c r="K90" s="2">
        <f t="shared" si="16"/>
        <v>24.371428571428567</v>
      </c>
      <c r="L90" s="5">
        <f t="shared" si="19"/>
        <v>11.736666666666668</v>
      </c>
      <c r="M90" s="5">
        <f t="shared" si="18"/>
        <v>11.393333333333333</v>
      </c>
      <c r="N90" s="5">
        <f t="shared" si="20"/>
        <v>18.689999999999998</v>
      </c>
      <c r="O90" s="4">
        <f t="shared" si="21"/>
        <v>26.268571428571427</v>
      </c>
      <c r="Q90">
        <f t="shared" si="13"/>
        <v>10.3</v>
      </c>
      <c r="T90">
        <v>1881</v>
      </c>
      <c r="U90">
        <v>19.3</v>
      </c>
      <c r="W90">
        <v>1970</v>
      </c>
      <c r="X90">
        <f t="shared" si="17"/>
        <v>25.166666666666668</v>
      </c>
    </row>
    <row r="91" spans="1:24" x14ac:dyDescent="0.2">
      <c r="A91">
        <v>1971</v>
      </c>
      <c r="B91">
        <v>46.5</v>
      </c>
      <c r="C91">
        <v>29.4</v>
      </c>
      <c r="D91">
        <v>14.7</v>
      </c>
      <c r="E91">
        <v>2.9</v>
      </c>
      <c r="F91">
        <v>14.4</v>
      </c>
      <c r="G91">
        <v>24.7</v>
      </c>
      <c r="H91">
        <v>44.4</v>
      </c>
      <c r="I91" s="3">
        <f t="shared" si="14"/>
        <v>10.666666666666666</v>
      </c>
      <c r="J91" s="3">
        <f t="shared" si="15"/>
        <v>17.22</v>
      </c>
      <c r="K91" s="2">
        <f t="shared" si="16"/>
        <v>25.285714285714288</v>
      </c>
      <c r="L91" s="5">
        <f t="shared" si="19"/>
        <v>11.160000000000002</v>
      </c>
      <c r="M91" s="5">
        <f t="shared" si="18"/>
        <v>10.94</v>
      </c>
      <c r="N91" s="5">
        <f t="shared" si="20"/>
        <v>18.119999999999997</v>
      </c>
      <c r="O91" s="4">
        <f t="shared" si="21"/>
        <v>25.94285714285714</v>
      </c>
      <c r="Q91">
        <f t="shared" ref="Q91:Q134" si="22">AVERAGE(D91,E91)</f>
        <v>8.7999999999999989</v>
      </c>
      <c r="T91">
        <v>1973</v>
      </c>
      <c r="U91">
        <v>19.5</v>
      </c>
      <c r="W91">
        <v>1971</v>
      </c>
      <c r="X91">
        <f t="shared" si="17"/>
        <v>27.833333333333332</v>
      </c>
    </row>
    <row r="92" spans="1:24" x14ac:dyDescent="0.2">
      <c r="A92">
        <v>1972</v>
      </c>
      <c r="B92">
        <v>49.7</v>
      </c>
      <c r="C92">
        <v>30.7</v>
      </c>
      <c r="D92">
        <v>15.5</v>
      </c>
      <c r="E92">
        <v>3.5</v>
      </c>
      <c r="F92">
        <v>6.8</v>
      </c>
      <c r="G92">
        <v>24.1</v>
      </c>
      <c r="H92">
        <v>39.700000000000003</v>
      </c>
      <c r="I92" s="3">
        <f t="shared" si="14"/>
        <v>8.6</v>
      </c>
      <c r="J92" s="3">
        <f t="shared" si="15"/>
        <v>16.119999999999997</v>
      </c>
      <c r="K92" s="2">
        <f t="shared" si="16"/>
        <v>24.285714285714285</v>
      </c>
      <c r="L92" s="5">
        <f t="shared" si="19"/>
        <v>11.033333333333335</v>
      </c>
      <c r="M92" s="5">
        <f t="shared" si="18"/>
        <v>10.760000000000002</v>
      </c>
      <c r="N92" s="5">
        <f t="shared" si="20"/>
        <v>18.012</v>
      </c>
      <c r="O92" s="4">
        <f t="shared" si="21"/>
        <v>25.878571428571426</v>
      </c>
      <c r="Q92">
        <f t="shared" si="22"/>
        <v>9.5</v>
      </c>
      <c r="T92">
        <v>2000</v>
      </c>
      <c r="U92">
        <v>19.600000000000001</v>
      </c>
      <c r="W92">
        <v>1972</v>
      </c>
      <c r="X92">
        <f t="shared" si="17"/>
        <v>23.533333333333335</v>
      </c>
    </row>
    <row r="93" spans="1:24" x14ac:dyDescent="0.2">
      <c r="A93">
        <v>1973</v>
      </c>
      <c r="B93">
        <v>41.6</v>
      </c>
      <c r="C93">
        <v>29.8</v>
      </c>
      <c r="D93">
        <v>7.7</v>
      </c>
      <c r="E93">
        <v>12.5</v>
      </c>
      <c r="F93">
        <v>17.2</v>
      </c>
      <c r="G93">
        <v>37.299999999999997</v>
      </c>
      <c r="H93">
        <v>42.5</v>
      </c>
      <c r="I93" s="3">
        <f t="shared" si="14"/>
        <v>12.466666666666667</v>
      </c>
      <c r="J93" s="3">
        <f t="shared" si="15"/>
        <v>20.9</v>
      </c>
      <c r="K93" s="2">
        <f t="shared" si="16"/>
        <v>26.942857142857147</v>
      </c>
      <c r="L93" s="5">
        <f t="shared" si="19"/>
        <v>11.260000000000002</v>
      </c>
      <c r="M93" s="5">
        <f t="shared" si="18"/>
        <v>10.8</v>
      </c>
      <c r="N93" s="5">
        <f t="shared" si="20"/>
        <v>18.122</v>
      </c>
      <c r="O93" s="4">
        <f t="shared" si="21"/>
        <v>25.792857142857137</v>
      </c>
      <c r="Q93">
        <f t="shared" si="22"/>
        <v>10.1</v>
      </c>
      <c r="T93">
        <v>2007</v>
      </c>
      <c r="U93">
        <v>19.7</v>
      </c>
      <c r="W93">
        <v>1973</v>
      </c>
      <c r="X93">
        <f t="shared" si="17"/>
        <v>32.333333333333336</v>
      </c>
    </row>
    <row r="94" spans="1:24" x14ac:dyDescent="0.2">
      <c r="A94">
        <v>1974</v>
      </c>
      <c r="B94">
        <v>51.3</v>
      </c>
      <c r="C94">
        <v>31.8</v>
      </c>
      <c r="D94">
        <v>14.1</v>
      </c>
      <c r="E94">
        <v>7.5</v>
      </c>
      <c r="F94">
        <v>12.5</v>
      </c>
      <c r="G94">
        <v>24.9</v>
      </c>
      <c r="H94">
        <v>44.1</v>
      </c>
      <c r="I94" s="3">
        <f t="shared" si="14"/>
        <v>11.366666666666667</v>
      </c>
      <c r="J94" s="3">
        <f t="shared" si="15"/>
        <v>18.160000000000004</v>
      </c>
      <c r="K94" s="2">
        <f t="shared" si="16"/>
        <v>26.599999999999998</v>
      </c>
      <c r="L94" s="5">
        <f t="shared" si="19"/>
        <v>10.896666666666667</v>
      </c>
      <c r="M94" s="5">
        <f t="shared" si="18"/>
        <v>11.453333333333333</v>
      </c>
      <c r="N94" s="5">
        <f t="shared" si="20"/>
        <v>17.875999999999998</v>
      </c>
      <c r="O94" s="4">
        <f t="shared" si="21"/>
        <v>25.529999999999998</v>
      </c>
      <c r="Q94">
        <f t="shared" si="22"/>
        <v>10.8</v>
      </c>
      <c r="T94">
        <v>1926</v>
      </c>
      <c r="U94">
        <v>19.899999999999999</v>
      </c>
      <c r="W94">
        <v>1974</v>
      </c>
      <c r="X94">
        <f t="shared" si="17"/>
        <v>27.166666666666668</v>
      </c>
    </row>
    <row r="95" spans="1:24" x14ac:dyDescent="0.2">
      <c r="A95">
        <v>1975</v>
      </c>
      <c r="B95">
        <v>46.8</v>
      </c>
      <c r="C95">
        <v>31.3</v>
      </c>
      <c r="D95">
        <v>20.7</v>
      </c>
      <c r="E95">
        <v>9.9</v>
      </c>
      <c r="F95">
        <v>11.9</v>
      </c>
      <c r="G95">
        <v>18.8</v>
      </c>
      <c r="H95">
        <v>36.299999999999997</v>
      </c>
      <c r="I95" s="3">
        <f t="shared" si="14"/>
        <v>14.166666666666666</v>
      </c>
      <c r="J95" s="3">
        <f t="shared" si="15"/>
        <v>18.52</v>
      </c>
      <c r="K95" s="2">
        <f t="shared" si="16"/>
        <v>25.099999999999998</v>
      </c>
      <c r="L95" s="5">
        <f t="shared" si="19"/>
        <v>11.52</v>
      </c>
      <c r="M95" s="5">
        <f t="shared" si="18"/>
        <v>12.22</v>
      </c>
      <c r="N95" s="5">
        <f t="shared" si="20"/>
        <v>18.318000000000001</v>
      </c>
      <c r="O95" s="4">
        <f t="shared" si="21"/>
        <v>25.777142857142856</v>
      </c>
      <c r="Q95">
        <f t="shared" si="22"/>
        <v>15.3</v>
      </c>
      <c r="T95">
        <v>1943</v>
      </c>
      <c r="U95">
        <v>20</v>
      </c>
      <c r="W95">
        <v>1975</v>
      </c>
      <c r="X95">
        <f t="shared" si="17"/>
        <v>22.333333333333332</v>
      </c>
    </row>
    <row r="96" spans="1:24" x14ac:dyDescent="0.2">
      <c r="A96">
        <v>1976</v>
      </c>
      <c r="B96">
        <v>47.9</v>
      </c>
      <c r="C96">
        <v>31.9</v>
      </c>
      <c r="D96">
        <v>15.5</v>
      </c>
      <c r="E96">
        <v>5.9</v>
      </c>
      <c r="F96">
        <v>22.1</v>
      </c>
      <c r="G96">
        <v>25.9</v>
      </c>
      <c r="H96">
        <v>48.3</v>
      </c>
      <c r="I96" s="3">
        <f t="shared" si="14"/>
        <v>14.5</v>
      </c>
      <c r="J96" s="3">
        <f t="shared" si="15"/>
        <v>20.260000000000002</v>
      </c>
      <c r="K96" s="2">
        <f t="shared" si="16"/>
        <v>28.214285714285715</v>
      </c>
      <c r="L96" s="5">
        <f t="shared" si="19"/>
        <v>11.806666666666668</v>
      </c>
      <c r="M96" s="5">
        <f t="shared" si="18"/>
        <v>12.106666666666666</v>
      </c>
      <c r="N96" s="5">
        <f t="shared" si="20"/>
        <v>18.396000000000001</v>
      </c>
      <c r="O96" s="4">
        <f t="shared" si="21"/>
        <v>25.952857142857141</v>
      </c>
      <c r="Q96">
        <f t="shared" si="22"/>
        <v>10.7</v>
      </c>
      <c r="T96">
        <v>1914</v>
      </c>
      <c r="U96">
        <v>20.2</v>
      </c>
      <c r="W96">
        <v>1976</v>
      </c>
      <c r="X96">
        <f t="shared" si="17"/>
        <v>32.1</v>
      </c>
    </row>
    <row r="97" spans="1:24" x14ac:dyDescent="0.2">
      <c r="A97">
        <v>1977</v>
      </c>
      <c r="B97">
        <v>40.1</v>
      </c>
      <c r="C97">
        <v>23.2</v>
      </c>
      <c r="D97">
        <v>7.3</v>
      </c>
      <c r="E97">
        <v>-2.2000000000000002</v>
      </c>
      <c r="F97">
        <v>19</v>
      </c>
      <c r="G97">
        <v>34.799999999999997</v>
      </c>
      <c r="H97">
        <v>50.9</v>
      </c>
      <c r="I97" s="3">
        <f t="shared" si="14"/>
        <v>8.0333333333333332</v>
      </c>
      <c r="J97" s="3">
        <f t="shared" si="15"/>
        <v>16.419999999999998</v>
      </c>
      <c r="K97" s="2">
        <f t="shared" si="16"/>
        <v>24.728571428571428</v>
      </c>
      <c r="L97" s="5">
        <f t="shared" si="19"/>
        <v>11.523333333333333</v>
      </c>
      <c r="M97" s="5">
        <f t="shared" si="18"/>
        <v>11.173333333333332</v>
      </c>
      <c r="N97" s="5">
        <f t="shared" si="20"/>
        <v>18.329999999999998</v>
      </c>
      <c r="O97" s="4">
        <f t="shared" si="21"/>
        <v>25.951428571428572</v>
      </c>
      <c r="Q97">
        <f t="shared" si="22"/>
        <v>2.5499999999999998</v>
      </c>
      <c r="T97">
        <v>1963</v>
      </c>
      <c r="U97">
        <v>20.2</v>
      </c>
      <c r="W97">
        <v>1977</v>
      </c>
      <c r="X97">
        <f t="shared" si="17"/>
        <v>34.9</v>
      </c>
    </row>
    <row r="98" spans="1:24" x14ac:dyDescent="0.2">
      <c r="A98">
        <v>1978</v>
      </c>
      <c r="B98">
        <v>46</v>
      </c>
      <c r="C98">
        <v>28</v>
      </c>
      <c r="D98">
        <v>10.9</v>
      </c>
      <c r="E98">
        <v>3.4</v>
      </c>
      <c r="F98">
        <v>9.1</v>
      </c>
      <c r="G98">
        <v>27.2</v>
      </c>
      <c r="H98">
        <v>42</v>
      </c>
      <c r="I98" s="3">
        <f t="shared" si="14"/>
        <v>7.8</v>
      </c>
      <c r="J98" s="3">
        <f t="shared" si="15"/>
        <v>15.719999999999999</v>
      </c>
      <c r="K98" s="2">
        <f t="shared" si="16"/>
        <v>23.800000000000004</v>
      </c>
      <c r="L98" s="5">
        <f t="shared" si="19"/>
        <v>10.966666666666667</v>
      </c>
      <c r="M98" s="5">
        <f t="shared" si="18"/>
        <v>9.673333333333332</v>
      </c>
      <c r="N98" s="5">
        <f t="shared" si="20"/>
        <v>17.776</v>
      </c>
      <c r="O98" s="4">
        <f t="shared" si="21"/>
        <v>25.515714285714289</v>
      </c>
      <c r="Q98">
        <f t="shared" si="22"/>
        <v>7.15</v>
      </c>
      <c r="T98">
        <v>2003</v>
      </c>
      <c r="U98">
        <v>20.2</v>
      </c>
      <c r="W98">
        <v>1978</v>
      </c>
      <c r="X98">
        <f t="shared" si="17"/>
        <v>26.099999999999998</v>
      </c>
    </row>
    <row r="99" spans="1:24" x14ac:dyDescent="0.2">
      <c r="A99">
        <v>1979</v>
      </c>
      <c r="B99">
        <v>46.1</v>
      </c>
      <c r="C99">
        <v>27.6</v>
      </c>
      <c r="D99">
        <v>9</v>
      </c>
      <c r="E99">
        <v>-2.5</v>
      </c>
      <c r="F99">
        <v>5.0999999999999996</v>
      </c>
      <c r="G99">
        <v>24.3</v>
      </c>
      <c r="H99">
        <v>39.200000000000003</v>
      </c>
      <c r="I99" s="3">
        <f t="shared" si="14"/>
        <v>3.8666666666666667</v>
      </c>
      <c r="J99" s="3">
        <f t="shared" si="15"/>
        <v>12.7</v>
      </c>
      <c r="K99" s="2">
        <f t="shared" si="16"/>
        <v>21.25714285714286</v>
      </c>
      <c r="L99" s="5">
        <f t="shared" si="19"/>
        <v>10.236666666666666</v>
      </c>
      <c r="M99" s="5">
        <f t="shared" si="18"/>
        <v>9.8666666666666654</v>
      </c>
      <c r="N99" s="5">
        <f t="shared" si="20"/>
        <v>17.313999999999997</v>
      </c>
      <c r="O99" s="4">
        <f t="shared" si="21"/>
        <v>25.058571428571433</v>
      </c>
      <c r="Q99">
        <f t="shared" si="22"/>
        <v>3.25</v>
      </c>
      <c r="T99">
        <v>1986</v>
      </c>
      <c r="U99">
        <v>20.399999999999999</v>
      </c>
      <c r="W99">
        <v>1979</v>
      </c>
      <c r="X99">
        <f t="shared" si="17"/>
        <v>22.866666666666664</v>
      </c>
    </row>
    <row r="100" spans="1:24" x14ac:dyDescent="0.2">
      <c r="A100">
        <v>1980</v>
      </c>
      <c r="B100">
        <v>44.7</v>
      </c>
      <c r="C100">
        <v>28.7</v>
      </c>
      <c r="D100">
        <v>22.9</v>
      </c>
      <c r="E100">
        <v>10.8</v>
      </c>
      <c r="F100">
        <v>11.7</v>
      </c>
      <c r="G100">
        <v>23.2</v>
      </c>
      <c r="H100">
        <v>47.4</v>
      </c>
      <c r="I100" s="3">
        <f t="shared" si="14"/>
        <v>15.133333333333335</v>
      </c>
      <c r="J100" s="3">
        <f t="shared" si="15"/>
        <v>19.46</v>
      </c>
      <c r="K100" s="2">
        <f t="shared" si="16"/>
        <v>27.057142857142857</v>
      </c>
      <c r="L100" s="5">
        <f t="shared" si="19"/>
        <v>10.66</v>
      </c>
      <c r="M100" s="5">
        <f t="shared" si="18"/>
        <v>10.493333333333334</v>
      </c>
      <c r="N100" s="5">
        <f t="shared" si="20"/>
        <v>17.547999999999998</v>
      </c>
      <c r="O100" s="4">
        <f t="shared" si="21"/>
        <v>25.32714285714286</v>
      </c>
      <c r="Q100">
        <f t="shared" si="22"/>
        <v>16.850000000000001</v>
      </c>
      <c r="T100">
        <v>1884</v>
      </c>
      <c r="U100">
        <v>20.6</v>
      </c>
      <c r="W100">
        <v>1980</v>
      </c>
      <c r="X100">
        <f t="shared" si="17"/>
        <v>27.433333333333334</v>
      </c>
    </row>
    <row r="101" spans="1:24" x14ac:dyDescent="0.2">
      <c r="A101">
        <v>1981</v>
      </c>
      <c r="B101">
        <v>42.7</v>
      </c>
      <c r="C101">
        <v>33.4</v>
      </c>
      <c r="D101">
        <v>16.7</v>
      </c>
      <c r="E101">
        <v>15.3</v>
      </c>
      <c r="F101">
        <v>20.9</v>
      </c>
      <c r="G101">
        <v>35.5</v>
      </c>
      <c r="H101">
        <v>46.2</v>
      </c>
      <c r="I101" s="3">
        <f t="shared" si="14"/>
        <v>17.633333333333333</v>
      </c>
      <c r="J101" s="3">
        <f t="shared" si="15"/>
        <v>24.359999999999996</v>
      </c>
      <c r="K101" s="2">
        <f t="shared" si="16"/>
        <v>30.099999999999998</v>
      </c>
      <c r="L101" s="5">
        <f t="shared" si="19"/>
        <v>11.356666666666666</v>
      </c>
      <c r="M101" s="5">
        <f t="shared" si="18"/>
        <v>10.42</v>
      </c>
      <c r="N101" s="5">
        <f t="shared" si="20"/>
        <v>18.262</v>
      </c>
      <c r="O101" s="4">
        <f t="shared" si="21"/>
        <v>25.80857142857143</v>
      </c>
      <c r="Q101">
        <f t="shared" si="22"/>
        <v>16</v>
      </c>
      <c r="T101">
        <v>1929</v>
      </c>
      <c r="U101">
        <v>20.8</v>
      </c>
      <c r="W101">
        <v>1981</v>
      </c>
      <c r="X101">
        <f t="shared" si="17"/>
        <v>34.199999999999996</v>
      </c>
    </row>
    <row r="102" spans="1:24" x14ac:dyDescent="0.2">
      <c r="A102">
        <v>1982</v>
      </c>
      <c r="B102">
        <v>45.3</v>
      </c>
      <c r="C102">
        <v>35.4</v>
      </c>
      <c r="D102">
        <v>14</v>
      </c>
      <c r="E102">
        <v>-3.1</v>
      </c>
      <c r="F102">
        <v>12.1</v>
      </c>
      <c r="G102">
        <v>24.5</v>
      </c>
      <c r="H102">
        <v>40.9</v>
      </c>
      <c r="I102" s="3">
        <f t="shared" si="14"/>
        <v>7.666666666666667</v>
      </c>
      <c r="J102" s="3">
        <f t="shared" si="15"/>
        <v>16.580000000000002</v>
      </c>
      <c r="K102" s="2">
        <f t="shared" si="16"/>
        <v>24.157142857142855</v>
      </c>
      <c r="L102" s="5">
        <f t="shared" si="19"/>
        <v>11.263333333333334</v>
      </c>
      <c r="M102" s="5">
        <f t="shared" ref="M102:M129" si="23">AVERAGE(I99:I103)</f>
        <v>12.846666666666668</v>
      </c>
      <c r="N102" s="5">
        <f t="shared" si="20"/>
        <v>18.308</v>
      </c>
      <c r="O102" s="4">
        <f t="shared" si="21"/>
        <v>25.795714285714286</v>
      </c>
      <c r="Q102">
        <f t="shared" si="22"/>
        <v>5.45</v>
      </c>
      <c r="T102">
        <v>1995</v>
      </c>
      <c r="U102">
        <v>20.8</v>
      </c>
      <c r="W102">
        <v>1982</v>
      </c>
      <c r="X102">
        <f t="shared" si="17"/>
        <v>25.833333333333332</v>
      </c>
    </row>
    <row r="103" spans="1:24" x14ac:dyDescent="0.2">
      <c r="A103">
        <v>1983</v>
      </c>
      <c r="B103">
        <v>47.5</v>
      </c>
      <c r="C103">
        <v>25.6</v>
      </c>
      <c r="D103">
        <v>21.8</v>
      </c>
      <c r="E103">
        <v>14.2</v>
      </c>
      <c r="F103">
        <v>23.8</v>
      </c>
      <c r="G103">
        <v>31.2</v>
      </c>
      <c r="H103">
        <v>40.6</v>
      </c>
      <c r="I103" s="3">
        <f t="shared" si="14"/>
        <v>19.933333333333334</v>
      </c>
      <c r="J103" s="3">
        <f t="shared" si="15"/>
        <v>23.32</v>
      </c>
      <c r="K103" s="2">
        <f t="shared" si="16"/>
        <v>29.24285714285714</v>
      </c>
      <c r="L103" s="5">
        <f t="shared" si="19"/>
        <v>12.010000000000002</v>
      </c>
      <c r="M103" s="5">
        <f t="shared" si="23"/>
        <v>14.373333333333331</v>
      </c>
      <c r="N103" s="5">
        <f t="shared" si="20"/>
        <v>18.55</v>
      </c>
      <c r="O103" s="4">
        <f t="shared" si="21"/>
        <v>26.025714285714287</v>
      </c>
      <c r="Q103">
        <f t="shared" si="22"/>
        <v>18</v>
      </c>
      <c r="T103">
        <v>1891</v>
      </c>
      <c r="U103">
        <v>21.1</v>
      </c>
      <c r="W103">
        <v>1983</v>
      </c>
      <c r="X103">
        <f t="shared" si="17"/>
        <v>31.866666666666664</v>
      </c>
    </row>
    <row r="104" spans="1:24" x14ac:dyDescent="0.2">
      <c r="A104">
        <v>1984</v>
      </c>
      <c r="B104">
        <v>46.2</v>
      </c>
      <c r="C104">
        <v>31.9</v>
      </c>
      <c r="D104">
        <v>-0.4</v>
      </c>
      <c r="E104">
        <v>9.1999999999999993</v>
      </c>
      <c r="F104">
        <v>25.7</v>
      </c>
      <c r="G104">
        <v>23</v>
      </c>
      <c r="H104">
        <v>45.7</v>
      </c>
      <c r="I104" s="3">
        <f t="shared" si="14"/>
        <v>11.5</v>
      </c>
      <c r="J104" s="3">
        <f t="shared" si="15"/>
        <v>17.880000000000003</v>
      </c>
      <c r="K104" s="2">
        <f t="shared" si="16"/>
        <v>25.900000000000002</v>
      </c>
      <c r="L104" s="5">
        <f t="shared" si="19"/>
        <v>12.023333333333333</v>
      </c>
      <c r="M104" s="5">
        <f t="shared" si="23"/>
        <v>13.680000000000001</v>
      </c>
      <c r="N104" s="5">
        <f t="shared" si="20"/>
        <v>18.521999999999998</v>
      </c>
      <c r="O104" s="4">
        <f t="shared" si="21"/>
        <v>25.955714285714283</v>
      </c>
      <c r="Q104">
        <f t="shared" si="22"/>
        <v>4.3999999999999995</v>
      </c>
      <c r="T104">
        <v>1956</v>
      </c>
      <c r="U104">
        <v>21.1</v>
      </c>
      <c r="W104">
        <v>1984</v>
      </c>
      <c r="X104">
        <f t="shared" si="17"/>
        <v>31.466666666666669</v>
      </c>
    </row>
    <row r="105" spans="1:24" x14ac:dyDescent="0.2">
      <c r="A105">
        <v>1985</v>
      </c>
      <c r="B105">
        <v>49</v>
      </c>
      <c r="C105">
        <v>30.8</v>
      </c>
      <c r="D105">
        <v>13.9</v>
      </c>
      <c r="E105">
        <v>7.3</v>
      </c>
      <c r="F105">
        <v>13.8</v>
      </c>
      <c r="G105">
        <v>33</v>
      </c>
      <c r="H105">
        <v>49.1</v>
      </c>
      <c r="I105" s="3">
        <f t="shared" si="14"/>
        <v>11.666666666666666</v>
      </c>
      <c r="J105" s="3">
        <f t="shared" si="15"/>
        <v>19.759999999999998</v>
      </c>
      <c r="K105" s="2">
        <f t="shared" si="16"/>
        <v>28.12857142857143</v>
      </c>
      <c r="L105" s="5">
        <f t="shared" si="19"/>
        <v>11.773333333333335</v>
      </c>
      <c r="M105" s="5">
        <f t="shared" si="23"/>
        <v>12.186666666666666</v>
      </c>
      <c r="N105" s="5">
        <f t="shared" si="20"/>
        <v>18.645999999999997</v>
      </c>
      <c r="O105" s="4">
        <f t="shared" si="21"/>
        <v>26.258571428571422</v>
      </c>
      <c r="Q105">
        <f t="shared" si="22"/>
        <v>10.6</v>
      </c>
      <c r="T105">
        <v>1901</v>
      </c>
      <c r="U105">
        <v>21.4</v>
      </c>
      <c r="W105">
        <v>1985</v>
      </c>
      <c r="X105">
        <f t="shared" si="17"/>
        <v>31.966666666666669</v>
      </c>
    </row>
    <row r="106" spans="1:24" x14ac:dyDescent="0.2">
      <c r="A106">
        <v>1986</v>
      </c>
      <c r="B106">
        <v>44.1</v>
      </c>
      <c r="C106">
        <v>21.1</v>
      </c>
      <c r="D106">
        <v>4</v>
      </c>
      <c r="E106">
        <v>14.5</v>
      </c>
      <c r="F106">
        <v>12</v>
      </c>
      <c r="G106">
        <v>30.6</v>
      </c>
      <c r="H106">
        <v>47.8</v>
      </c>
      <c r="I106" s="3">
        <f t="shared" si="14"/>
        <v>10.166666666666666</v>
      </c>
      <c r="J106" s="3">
        <f t="shared" si="15"/>
        <v>16.440000000000001</v>
      </c>
      <c r="K106" s="2">
        <f t="shared" si="16"/>
        <v>24.871428571428574</v>
      </c>
      <c r="L106" s="5">
        <f t="shared" si="19"/>
        <v>11.34</v>
      </c>
      <c r="M106" s="5">
        <f t="shared" si="23"/>
        <v>15.093333333333334</v>
      </c>
      <c r="N106" s="5">
        <f t="shared" si="20"/>
        <v>18.263999999999999</v>
      </c>
      <c r="O106" s="4">
        <f t="shared" si="21"/>
        <v>25.924285714285713</v>
      </c>
      <c r="Q106">
        <f t="shared" si="22"/>
        <v>9.25</v>
      </c>
      <c r="T106">
        <v>1894</v>
      </c>
      <c r="U106">
        <v>21.5</v>
      </c>
      <c r="W106">
        <v>1986</v>
      </c>
      <c r="X106">
        <f t="shared" si="17"/>
        <v>30.133333333333336</v>
      </c>
    </row>
    <row r="107" spans="1:24" x14ac:dyDescent="0.2">
      <c r="A107">
        <v>1987</v>
      </c>
      <c r="B107">
        <v>46.1</v>
      </c>
      <c r="C107">
        <v>25.7</v>
      </c>
      <c r="D107">
        <v>19.899999999999999</v>
      </c>
      <c r="E107">
        <v>17.8</v>
      </c>
      <c r="F107">
        <v>28.9</v>
      </c>
      <c r="G107">
        <v>35.700000000000003</v>
      </c>
      <c r="H107">
        <v>50.9</v>
      </c>
      <c r="I107" s="3">
        <f t="shared" si="14"/>
        <v>22.2</v>
      </c>
      <c r="J107" s="3">
        <f t="shared" si="15"/>
        <v>25.599999999999998</v>
      </c>
      <c r="K107" s="2">
        <f t="shared" si="16"/>
        <v>32.142857142857139</v>
      </c>
      <c r="L107" s="5">
        <f t="shared" ref="L107:L129" si="24">AVERAGE(I98:I107)</f>
        <v>12.756666666666668</v>
      </c>
      <c r="M107" s="5">
        <f t="shared" si="23"/>
        <v>13.66</v>
      </c>
      <c r="N107" s="5">
        <f t="shared" ref="N107:N129" si="25">AVERAGE(J98:J107)</f>
        <v>19.181999999999995</v>
      </c>
      <c r="O107" s="4">
        <f t="shared" ref="O107:O129" si="26">AVERAGE(K98:K107)</f>
        <v>26.665714285714284</v>
      </c>
      <c r="Q107">
        <f t="shared" si="22"/>
        <v>18.850000000000001</v>
      </c>
      <c r="T107">
        <v>1989</v>
      </c>
      <c r="U107">
        <v>21.5</v>
      </c>
      <c r="W107">
        <v>1987</v>
      </c>
      <c r="X107">
        <f t="shared" si="17"/>
        <v>38.5</v>
      </c>
    </row>
    <row r="108" spans="1:24" x14ac:dyDescent="0.2">
      <c r="A108">
        <v>1988</v>
      </c>
      <c r="B108">
        <v>41.8</v>
      </c>
      <c r="C108">
        <v>34.700000000000003</v>
      </c>
      <c r="D108">
        <v>21.3</v>
      </c>
      <c r="E108">
        <v>6.8</v>
      </c>
      <c r="F108">
        <v>10.199999999999999</v>
      </c>
      <c r="G108">
        <v>30.8</v>
      </c>
      <c r="H108">
        <v>44.5</v>
      </c>
      <c r="I108" s="3">
        <f t="shared" si="14"/>
        <v>12.766666666666666</v>
      </c>
      <c r="J108" s="3">
        <f t="shared" si="15"/>
        <v>20.759999999999998</v>
      </c>
      <c r="K108" s="2">
        <f t="shared" si="16"/>
        <v>27.157142857142855</v>
      </c>
      <c r="L108" s="5">
        <f t="shared" si="24"/>
        <v>13.253333333333336</v>
      </c>
      <c r="M108" s="5">
        <f t="shared" si="23"/>
        <v>13.8</v>
      </c>
      <c r="N108" s="5">
        <f t="shared" si="25"/>
        <v>19.685999999999996</v>
      </c>
      <c r="O108" s="4">
        <f t="shared" si="26"/>
        <v>27.001428571428573</v>
      </c>
      <c r="Q108">
        <f t="shared" si="22"/>
        <v>14.05</v>
      </c>
      <c r="T108">
        <v>1991</v>
      </c>
      <c r="U108">
        <v>21.6</v>
      </c>
      <c r="W108">
        <v>1988</v>
      </c>
      <c r="X108">
        <f t="shared" si="17"/>
        <v>28.5</v>
      </c>
    </row>
    <row r="109" spans="1:24" x14ac:dyDescent="0.2">
      <c r="A109">
        <v>1989</v>
      </c>
      <c r="B109">
        <v>40.799999999999997</v>
      </c>
      <c r="C109">
        <v>29.1</v>
      </c>
      <c r="D109">
        <v>16</v>
      </c>
      <c r="E109">
        <v>16</v>
      </c>
      <c r="F109">
        <v>4.5999999999999996</v>
      </c>
      <c r="G109">
        <v>23.6</v>
      </c>
      <c r="H109">
        <v>42.5</v>
      </c>
      <c r="I109" s="3">
        <f t="shared" si="14"/>
        <v>12.200000000000001</v>
      </c>
      <c r="J109" s="3">
        <f t="shared" si="15"/>
        <v>17.860000000000003</v>
      </c>
      <c r="K109" s="2">
        <f t="shared" si="16"/>
        <v>24.657142857142855</v>
      </c>
      <c r="L109" s="5">
        <f t="shared" si="24"/>
        <v>14.086666666666668</v>
      </c>
      <c r="M109" s="5">
        <f t="shared" si="23"/>
        <v>15.333333333333334</v>
      </c>
      <c r="N109" s="5">
        <f t="shared" si="25"/>
        <v>20.201999999999998</v>
      </c>
      <c r="O109" s="4">
        <f t="shared" si="26"/>
        <v>27.341428571428573</v>
      </c>
      <c r="Q109">
        <f t="shared" si="22"/>
        <v>16</v>
      </c>
      <c r="T109">
        <v>1935</v>
      </c>
      <c r="U109">
        <v>21.8</v>
      </c>
      <c r="W109">
        <v>1989</v>
      </c>
      <c r="X109">
        <f t="shared" si="17"/>
        <v>23.566666666666666</v>
      </c>
    </row>
    <row r="110" spans="1:24" x14ac:dyDescent="0.2">
      <c r="A110">
        <v>1990</v>
      </c>
      <c r="B110">
        <v>46.4</v>
      </c>
      <c r="C110">
        <v>24.9</v>
      </c>
      <c r="D110">
        <v>17</v>
      </c>
      <c r="E110">
        <v>22</v>
      </c>
      <c r="F110">
        <v>19</v>
      </c>
      <c r="G110">
        <v>32.200000000000003</v>
      </c>
      <c r="H110">
        <v>43.9</v>
      </c>
      <c r="I110" s="3">
        <f t="shared" si="14"/>
        <v>19.333333333333332</v>
      </c>
      <c r="J110" s="3">
        <f t="shared" si="15"/>
        <v>23.020000000000003</v>
      </c>
      <c r="K110" s="2">
        <f t="shared" si="16"/>
        <v>29.342857142857145</v>
      </c>
      <c r="L110" s="5">
        <f t="shared" si="24"/>
        <v>14.506666666666669</v>
      </c>
      <c r="M110" s="5">
        <f t="shared" si="23"/>
        <v>16.273333333333333</v>
      </c>
      <c r="N110" s="5">
        <f t="shared" si="25"/>
        <v>20.558</v>
      </c>
      <c r="O110" s="4">
        <f t="shared" si="26"/>
        <v>27.57</v>
      </c>
      <c r="Q110">
        <f t="shared" si="22"/>
        <v>19.5</v>
      </c>
      <c r="T110">
        <v>1982</v>
      </c>
      <c r="U110">
        <v>21.9</v>
      </c>
      <c r="W110">
        <v>1990</v>
      </c>
      <c r="X110">
        <f t="shared" si="17"/>
        <v>31.7</v>
      </c>
    </row>
    <row r="111" spans="1:24" x14ac:dyDescent="0.2">
      <c r="A111">
        <v>1991</v>
      </c>
      <c r="B111">
        <v>44.1</v>
      </c>
      <c r="C111">
        <v>33.5</v>
      </c>
      <c r="D111">
        <v>13.7</v>
      </c>
      <c r="E111">
        <v>8.8000000000000007</v>
      </c>
      <c r="F111">
        <v>22.1</v>
      </c>
      <c r="G111">
        <v>31.6</v>
      </c>
      <c r="H111">
        <v>46.3</v>
      </c>
      <c r="I111" s="3">
        <f t="shared" si="14"/>
        <v>14.866666666666667</v>
      </c>
      <c r="J111" s="3">
        <f t="shared" si="15"/>
        <v>21.939999999999998</v>
      </c>
      <c r="K111" s="2">
        <f t="shared" si="16"/>
        <v>28.585714285714282</v>
      </c>
      <c r="L111" s="5">
        <f t="shared" si="24"/>
        <v>14.229999999999999</v>
      </c>
      <c r="M111" s="5">
        <f t="shared" si="23"/>
        <v>15.273333333333332</v>
      </c>
      <c r="N111" s="5">
        <f t="shared" si="25"/>
        <v>20.316000000000003</v>
      </c>
      <c r="O111" s="4">
        <f t="shared" si="26"/>
        <v>27.418571428571425</v>
      </c>
      <c r="Q111">
        <f t="shared" si="22"/>
        <v>11.25</v>
      </c>
      <c r="T111">
        <v>1896</v>
      </c>
      <c r="U111">
        <v>22</v>
      </c>
      <c r="W111">
        <v>1991</v>
      </c>
      <c r="X111">
        <f t="shared" si="17"/>
        <v>33.333333333333336</v>
      </c>
    </row>
    <row r="112" spans="1:24" x14ac:dyDescent="0.2">
      <c r="A112">
        <v>1992</v>
      </c>
      <c r="B112">
        <v>43.8</v>
      </c>
      <c r="C112">
        <v>22.2</v>
      </c>
      <c r="D112">
        <v>17.399999999999999</v>
      </c>
      <c r="E112">
        <v>9.6</v>
      </c>
      <c r="F112">
        <v>24.6</v>
      </c>
      <c r="G112">
        <v>30.9</v>
      </c>
      <c r="H112">
        <v>41.4</v>
      </c>
      <c r="I112" s="3">
        <f t="shared" si="14"/>
        <v>17.2</v>
      </c>
      <c r="J112" s="3">
        <f t="shared" si="15"/>
        <v>20.939999999999998</v>
      </c>
      <c r="K112" s="2">
        <f t="shared" si="16"/>
        <v>27.12857142857143</v>
      </c>
      <c r="L112" s="5">
        <f t="shared" si="24"/>
        <v>15.183333333333332</v>
      </c>
      <c r="M112" s="5">
        <f t="shared" si="23"/>
        <v>15.226666666666665</v>
      </c>
      <c r="N112" s="5">
        <f t="shared" si="25"/>
        <v>20.752000000000002</v>
      </c>
      <c r="O112" s="4">
        <f t="shared" si="26"/>
        <v>27.715714285714284</v>
      </c>
      <c r="Q112">
        <f t="shared" si="22"/>
        <v>13.5</v>
      </c>
      <c r="T112">
        <v>1997</v>
      </c>
      <c r="U112">
        <v>22</v>
      </c>
      <c r="W112">
        <v>1992</v>
      </c>
      <c r="X112">
        <f t="shared" si="17"/>
        <v>32.300000000000004</v>
      </c>
    </row>
    <row r="113" spans="1:24" x14ac:dyDescent="0.2">
      <c r="A113">
        <v>1993</v>
      </c>
      <c r="B113">
        <v>43.9</v>
      </c>
      <c r="C113">
        <v>28.8</v>
      </c>
      <c r="D113">
        <v>16.600000000000001</v>
      </c>
      <c r="E113">
        <v>7</v>
      </c>
      <c r="F113">
        <v>14</v>
      </c>
      <c r="G113">
        <v>25.9</v>
      </c>
      <c r="H113">
        <v>41.6</v>
      </c>
      <c r="I113" s="3">
        <f t="shared" si="14"/>
        <v>12.533333333333333</v>
      </c>
      <c r="J113" s="3">
        <f t="shared" si="15"/>
        <v>18.46</v>
      </c>
      <c r="K113" s="2">
        <f t="shared" si="16"/>
        <v>25.400000000000002</v>
      </c>
      <c r="L113" s="5">
        <f t="shared" si="24"/>
        <v>14.443333333333332</v>
      </c>
      <c r="M113" s="5">
        <f t="shared" si="23"/>
        <v>14.540000000000001</v>
      </c>
      <c r="N113" s="5">
        <f t="shared" si="25"/>
        <v>20.265999999999998</v>
      </c>
      <c r="O113" s="4">
        <f t="shared" si="26"/>
        <v>27.331428571428567</v>
      </c>
      <c r="Q113">
        <f t="shared" si="22"/>
        <v>11.8</v>
      </c>
      <c r="T113">
        <v>1951</v>
      </c>
      <c r="U113">
        <v>22.7</v>
      </c>
      <c r="W113">
        <v>1993</v>
      </c>
      <c r="X113">
        <f t="shared" si="17"/>
        <v>27.166666666666668</v>
      </c>
    </row>
    <row r="114" spans="1:24" x14ac:dyDescent="0.2">
      <c r="A114">
        <v>1994</v>
      </c>
      <c r="B114">
        <v>43.3</v>
      </c>
      <c r="C114">
        <v>27</v>
      </c>
      <c r="D114">
        <v>17.5</v>
      </c>
      <c r="E114">
        <v>0.1</v>
      </c>
      <c r="F114">
        <v>8.6999999999999993</v>
      </c>
      <c r="G114">
        <v>31.4</v>
      </c>
      <c r="H114">
        <v>42.9</v>
      </c>
      <c r="I114" s="3">
        <f t="shared" si="14"/>
        <v>8.7666666666666675</v>
      </c>
      <c r="J114" s="3">
        <f t="shared" si="15"/>
        <v>16.939999999999998</v>
      </c>
      <c r="K114" s="2">
        <f t="shared" si="16"/>
        <v>24.414285714285715</v>
      </c>
      <c r="L114" s="5">
        <f t="shared" si="24"/>
        <v>14.170000000000002</v>
      </c>
      <c r="M114" s="5">
        <f t="shared" si="23"/>
        <v>13.793333333333331</v>
      </c>
      <c r="N114" s="5">
        <f t="shared" si="25"/>
        <v>20.172000000000001</v>
      </c>
      <c r="O114" s="4">
        <f t="shared" si="26"/>
        <v>27.182857142857149</v>
      </c>
      <c r="Q114">
        <f t="shared" si="22"/>
        <v>8.8000000000000007</v>
      </c>
      <c r="T114">
        <v>1927</v>
      </c>
      <c r="U114">
        <v>22.9</v>
      </c>
      <c r="W114">
        <v>1994</v>
      </c>
      <c r="X114">
        <f t="shared" si="17"/>
        <v>27.666666666666668</v>
      </c>
    </row>
    <row r="115" spans="1:24" x14ac:dyDescent="0.2">
      <c r="A115">
        <v>1995</v>
      </c>
      <c r="B115">
        <v>49.8</v>
      </c>
      <c r="C115">
        <v>34.200000000000003</v>
      </c>
      <c r="D115">
        <v>19.899999999999999</v>
      </c>
      <c r="E115">
        <v>13.4</v>
      </c>
      <c r="F115">
        <v>13.5</v>
      </c>
      <c r="G115">
        <v>30.9</v>
      </c>
      <c r="H115">
        <v>38.9</v>
      </c>
      <c r="I115" s="3">
        <f t="shared" si="14"/>
        <v>15.6</v>
      </c>
      <c r="J115" s="3">
        <f t="shared" si="15"/>
        <v>22.380000000000003</v>
      </c>
      <c r="K115" s="2">
        <f t="shared" si="16"/>
        <v>28.657142857142862</v>
      </c>
      <c r="L115" s="5">
        <f t="shared" si="24"/>
        <v>14.563333333333333</v>
      </c>
      <c r="M115" s="5">
        <f t="shared" si="23"/>
        <v>12.8</v>
      </c>
      <c r="N115" s="5">
        <f t="shared" si="25"/>
        <v>20.434000000000001</v>
      </c>
      <c r="O115" s="4">
        <f t="shared" si="26"/>
        <v>27.235714285714288</v>
      </c>
      <c r="Q115">
        <f t="shared" si="22"/>
        <v>16.649999999999999</v>
      </c>
      <c r="T115">
        <v>1985</v>
      </c>
      <c r="U115">
        <v>23</v>
      </c>
      <c r="W115">
        <v>1995</v>
      </c>
      <c r="X115">
        <f t="shared" si="17"/>
        <v>27.766666666666666</v>
      </c>
    </row>
    <row r="116" spans="1:24" x14ac:dyDescent="0.2">
      <c r="A116">
        <v>1996</v>
      </c>
      <c r="B116">
        <v>44.8</v>
      </c>
      <c r="C116">
        <v>24</v>
      </c>
      <c r="D116">
        <v>14.6</v>
      </c>
      <c r="E116">
        <v>2.4</v>
      </c>
      <c r="F116">
        <v>12.7</v>
      </c>
      <c r="G116">
        <v>20.8</v>
      </c>
      <c r="H116">
        <v>38.200000000000003</v>
      </c>
      <c r="I116" s="3">
        <f t="shared" si="14"/>
        <v>9.9</v>
      </c>
      <c r="J116" s="3">
        <f t="shared" si="15"/>
        <v>14.9</v>
      </c>
      <c r="K116" s="2">
        <f t="shared" si="16"/>
        <v>22.5</v>
      </c>
      <c r="L116" s="5">
        <f t="shared" si="24"/>
        <v>14.536666666666667</v>
      </c>
      <c r="M116" s="5">
        <f t="shared" si="23"/>
        <v>11.513333333333332</v>
      </c>
      <c r="N116" s="5">
        <f t="shared" si="25"/>
        <v>20.28</v>
      </c>
      <c r="O116" s="4">
        <f t="shared" si="26"/>
        <v>26.998571428571427</v>
      </c>
      <c r="Q116">
        <f t="shared" si="22"/>
        <v>8.5</v>
      </c>
      <c r="T116">
        <v>1996</v>
      </c>
      <c r="U116">
        <v>23.2</v>
      </c>
      <c r="W116">
        <v>1996</v>
      </c>
      <c r="X116">
        <f t="shared" si="17"/>
        <v>23.900000000000002</v>
      </c>
    </row>
    <row r="117" spans="1:24" x14ac:dyDescent="0.2">
      <c r="A117">
        <v>1997</v>
      </c>
      <c r="B117">
        <v>45.7</v>
      </c>
      <c r="C117">
        <v>22.5</v>
      </c>
      <c r="D117">
        <v>9.6999999999999993</v>
      </c>
      <c r="E117">
        <v>6.6</v>
      </c>
      <c r="F117">
        <v>16</v>
      </c>
      <c r="G117">
        <v>25.1</v>
      </c>
      <c r="H117">
        <v>41.2</v>
      </c>
      <c r="I117" s="3">
        <f t="shared" si="14"/>
        <v>10.766666666666666</v>
      </c>
      <c r="J117" s="3">
        <f t="shared" si="15"/>
        <v>15.98</v>
      </c>
      <c r="K117" s="2">
        <f t="shared" si="16"/>
        <v>23.828571428571429</v>
      </c>
      <c r="L117" s="5">
        <f t="shared" si="24"/>
        <v>13.393333333333334</v>
      </c>
      <c r="M117" s="5">
        <f t="shared" si="23"/>
        <v>13.613333333333333</v>
      </c>
      <c r="N117" s="5">
        <f t="shared" si="25"/>
        <v>19.318000000000001</v>
      </c>
      <c r="O117" s="4">
        <f t="shared" si="26"/>
        <v>26.167142857142856</v>
      </c>
      <c r="Q117">
        <f t="shared" si="22"/>
        <v>8.1499999999999986</v>
      </c>
      <c r="T117">
        <v>1911</v>
      </c>
      <c r="U117">
        <v>23.5</v>
      </c>
      <c r="W117">
        <v>1997</v>
      </c>
      <c r="X117">
        <f t="shared" si="17"/>
        <v>27.433333333333337</v>
      </c>
    </row>
    <row r="118" spans="1:24" x14ac:dyDescent="0.2">
      <c r="A118">
        <v>1998</v>
      </c>
      <c r="B118">
        <v>47.6</v>
      </c>
      <c r="C118">
        <v>25.6</v>
      </c>
      <c r="D118">
        <v>24</v>
      </c>
      <c r="E118">
        <v>15.5</v>
      </c>
      <c r="F118">
        <v>29.6</v>
      </c>
      <c r="G118">
        <v>30.1</v>
      </c>
      <c r="H118">
        <v>48.7</v>
      </c>
      <c r="I118" s="3">
        <f t="shared" si="14"/>
        <v>23.033333333333331</v>
      </c>
      <c r="J118" s="3">
        <f t="shared" si="15"/>
        <v>24.959999999999997</v>
      </c>
      <c r="K118" s="2">
        <f t="shared" si="16"/>
        <v>31.585714285714289</v>
      </c>
      <c r="L118" s="5">
        <f t="shared" si="24"/>
        <v>14.419999999999998</v>
      </c>
      <c r="M118" s="5">
        <f t="shared" si="23"/>
        <v>15.493333333333334</v>
      </c>
      <c r="N118" s="5">
        <f t="shared" si="25"/>
        <v>19.738</v>
      </c>
      <c r="O118" s="4">
        <f t="shared" si="26"/>
        <v>26.610000000000003</v>
      </c>
      <c r="Q118">
        <f t="shared" si="22"/>
        <v>19.75</v>
      </c>
      <c r="T118">
        <v>1892</v>
      </c>
      <c r="U118">
        <v>23.6</v>
      </c>
      <c r="W118">
        <v>1998</v>
      </c>
      <c r="X118">
        <f t="shared" si="17"/>
        <v>36.133333333333333</v>
      </c>
    </row>
    <row r="119" spans="1:24" x14ac:dyDescent="0.2">
      <c r="A119">
        <v>1999</v>
      </c>
      <c r="B119">
        <v>49.1</v>
      </c>
      <c r="C119">
        <v>33.700000000000003</v>
      </c>
      <c r="D119">
        <v>21</v>
      </c>
      <c r="E119">
        <v>8.5</v>
      </c>
      <c r="F119">
        <v>25</v>
      </c>
      <c r="G119">
        <v>31.7</v>
      </c>
      <c r="H119">
        <v>45.8</v>
      </c>
      <c r="I119" s="3">
        <f t="shared" si="14"/>
        <v>18.166666666666668</v>
      </c>
      <c r="J119" s="3">
        <f t="shared" si="15"/>
        <v>23.98</v>
      </c>
      <c r="K119" s="2">
        <f t="shared" si="16"/>
        <v>30.685714285714287</v>
      </c>
      <c r="L119" s="5">
        <f t="shared" si="24"/>
        <v>15.016666666666666</v>
      </c>
      <c r="M119" s="5">
        <f t="shared" si="23"/>
        <v>16.100000000000001</v>
      </c>
      <c r="N119" s="5">
        <f t="shared" si="25"/>
        <v>20.350000000000001</v>
      </c>
      <c r="O119" s="4">
        <f t="shared" si="26"/>
        <v>27.21285714285715</v>
      </c>
      <c r="Q119">
        <f t="shared" si="22"/>
        <v>14.75</v>
      </c>
      <c r="T119">
        <v>1886</v>
      </c>
      <c r="U119">
        <v>23.9</v>
      </c>
      <c r="W119">
        <v>1999</v>
      </c>
      <c r="X119">
        <f t="shared" si="17"/>
        <v>34.166666666666664</v>
      </c>
    </row>
    <row r="120" spans="1:24" x14ac:dyDescent="0.2">
      <c r="A120">
        <v>2000</v>
      </c>
      <c r="B120">
        <v>45.7</v>
      </c>
      <c r="C120">
        <v>37.4</v>
      </c>
      <c r="D120">
        <v>22.2</v>
      </c>
      <c r="E120">
        <v>11.7</v>
      </c>
      <c r="F120">
        <v>22</v>
      </c>
      <c r="G120">
        <v>37.5</v>
      </c>
      <c r="H120">
        <v>43.2</v>
      </c>
      <c r="I120" s="3">
        <f t="shared" si="14"/>
        <v>18.633333333333333</v>
      </c>
      <c r="J120" s="3">
        <f t="shared" si="15"/>
        <v>26.160000000000004</v>
      </c>
      <c r="K120" s="2">
        <f t="shared" si="16"/>
        <v>31.385714285714283</v>
      </c>
      <c r="L120" s="5">
        <f t="shared" si="24"/>
        <v>14.946666666666664</v>
      </c>
      <c r="M120" s="5">
        <f t="shared" si="23"/>
        <v>15.86</v>
      </c>
      <c r="N120" s="5">
        <f t="shared" si="25"/>
        <v>20.663999999999998</v>
      </c>
      <c r="O120" s="4">
        <f t="shared" si="26"/>
        <v>27.417142857142856</v>
      </c>
      <c r="Q120">
        <f t="shared" si="22"/>
        <v>16.95</v>
      </c>
      <c r="T120">
        <v>1938</v>
      </c>
      <c r="U120">
        <v>24.4</v>
      </c>
      <c r="W120">
        <v>2000</v>
      </c>
      <c r="X120">
        <f t="shared" si="17"/>
        <v>34.233333333333334</v>
      </c>
    </row>
    <row r="121" spans="1:24" x14ac:dyDescent="0.2">
      <c r="A121">
        <v>2001</v>
      </c>
      <c r="B121">
        <v>48.2</v>
      </c>
      <c r="C121">
        <v>28.6</v>
      </c>
      <c r="D121">
        <v>3.8</v>
      </c>
      <c r="E121">
        <v>16</v>
      </c>
      <c r="F121">
        <v>6.3</v>
      </c>
      <c r="G121">
        <v>23.6</v>
      </c>
      <c r="H121">
        <v>44.5</v>
      </c>
      <c r="I121" s="3">
        <f t="shared" si="14"/>
        <v>8.7000000000000011</v>
      </c>
      <c r="J121" s="3">
        <f t="shared" si="15"/>
        <v>15.66</v>
      </c>
      <c r="K121" s="2">
        <f t="shared" si="16"/>
        <v>24.428571428571427</v>
      </c>
      <c r="L121" s="5">
        <f t="shared" si="24"/>
        <v>14.329999999999998</v>
      </c>
      <c r="M121" s="5">
        <f t="shared" si="23"/>
        <v>18.393333333333334</v>
      </c>
      <c r="N121" s="5">
        <f t="shared" si="25"/>
        <v>20.035999999999998</v>
      </c>
      <c r="O121" s="4">
        <f t="shared" si="26"/>
        <v>27.001428571428573</v>
      </c>
      <c r="Q121">
        <f t="shared" si="22"/>
        <v>9.9</v>
      </c>
      <c r="T121">
        <v>1924</v>
      </c>
      <c r="U121">
        <v>24.8</v>
      </c>
      <c r="W121">
        <v>2001</v>
      </c>
      <c r="X121">
        <f t="shared" si="17"/>
        <v>24.8</v>
      </c>
    </row>
    <row r="122" spans="1:24" x14ac:dyDescent="0.2">
      <c r="A122">
        <v>2002</v>
      </c>
      <c r="B122">
        <v>45.8</v>
      </c>
      <c r="C122">
        <v>41.8</v>
      </c>
      <c r="D122">
        <v>23.9</v>
      </c>
      <c r="E122">
        <v>21.2</v>
      </c>
      <c r="F122">
        <v>25.2</v>
      </c>
      <c r="G122">
        <v>18.600000000000001</v>
      </c>
      <c r="H122">
        <v>42</v>
      </c>
      <c r="I122" s="3">
        <f t="shared" si="14"/>
        <v>23.433333333333334</v>
      </c>
      <c r="J122" s="3">
        <f t="shared" si="15"/>
        <v>26.139999999999997</v>
      </c>
      <c r="K122" s="2">
        <f t="shared" si="16"/>
        <v>31.214285714285712</v>
      </c>
      <c r="L122" s="5">
        <f t="shared" si="24"/>
        <v>14.953333333333333</v>
      </c>
      <c r="M122" s="5">
        <f t="shared" si="23"/>
        <v>16.899999999999999</v>
      </c>
      <c r="N122" s="5">
        <f t="shared" si="25"/>
        <v>20.555999999999997</v>
      </c>
      <c r="O122" s="4">
        <f t="shared" si="26"/>
        <v>27.409999999999997</v>
      </c>
      <c r="Q122">
        <f t="shared" si="22"/>
        <v>22.549999999999997</v>
      </c>
      <c r="T122">
        <v>1897</v>
      </c>
      <c r="U122">
        <v>25</v>
      </c>
      <c r="W122">
        <v>2002</v>
      </c>
      <c r="X122">
        <f t="shared" si="17"/>
        <v>28.599999999999998</v>
      </c>
    </row>
    <row r="123" spans="1:24" x14ac:dyDescent="0.2">
      <c r="A123">
        <v>2003</v>
      </c>
      <c r="B123">
        <v>38.1</v>
      </c>
      <c r="C123">
        <v>29.8</v>
      </c>
      <c r="D123">
        <v>23.2</v>
      </c>
      <c r="E123">
        <v>12.5</v>
      </c>
      <c r="F123">
        <v>11</v>
      </c>
      <c r="G123">
        <v>27.2</v>
      </c>
      <c r="H123">
        <v>44.5</v>
      </c>
      <c r="I123" s="3">
        <f t="shared" si="14"/>
        <v>15.566666666666668</v>
      </c>
      <c r="J123" s="3">
        <f t="shared" si="15"/>
        <v>20.740000000000002</v>
      </c>
      <c r="K123" s="2">
        <f t="shared" si="16"/>
        <v>26.614285714285717</v>
      </c>
      <c r="L123" s="5">
        <f t="shared" si="24"/>
        <v>15.256666666666666</v>
      </c>
      <c r="M123" s="5">
        <f t="shared" si="23"/>
        <v>16.406666666666666</v>
      </c>
      <c r="N123" s="5">
        <f t="shared" si="25"/>
        <v>20.783999999999999</v>
      </c>
      <c r="O123" s="4">
        <f t="shared" si="26"/>
        <v>27.53142857142857</v>
      </c>
      <c r="Q123">
        <f t="shared" si="22"/>
        <v>17.850000000000001</v>
      </c>
      <c r="T123">
        <v>1920</v>
      </c>
      <c r="U123">
        <v>25.2</v>
      </c>
      <c r="W123">
        <v>2003</v>
      </c>
      <c r="X123">
        <f t="shared" si="17"/>
        <v>27.566666666666666</v>
      </c>
    </row>
    <row r="124" spans="1:24" x14ac:dyDescent="0.2">
      <c r="A124">
        <v>2004</v>
      </c>
      <c r="B124">
        <v>48.2</v>
      </c>
      <c r="C124">
        <v>28</v>
      </c>
      <c r="D124">
        <v>22.4</v>
      </c>
      <c r="E124">
        <v>7.3</v>
      </c>
      <c r="F124">
        <v>17.399999999999999</v>
      </c>
      <c r="G124">
        <v>32.799999999999997</v>
      </c>
      <c r="H124">
        <v>46</v>
      </c>
      <c r="I124" s="3">
        <f t="shared" si="14"/>
        <v>15.699999999999998</v>
      </c>
      <c r="J124" s="3">
        <f t="shared" si="15"/>
        <v>21.58</v>
      </c>
      <c r="K124" s="2">
        <f t="shared" si="16"/>
        <v>28.871428571428567</v>
      </c>
      <c r="L124" s="5">
        <f t="shared" si="24"/>
        <v>15.949999999999998</v>
      </c>
      <c r="M124" s="5">
        <f t="shared" si="23"/>
        <v>16.233333333333331</v>
      </c>
      <c r="N124" s="5">
        <f t="shared" si="25"/>
        <v>21.248000000000001</v>
      </c>
      <c r="O124" s="4">
        <f t="shared" si="26"/>
        <v>27.977142857142859</v>
      </c>
      <c r="Q124">
        <f t="shared" si="22"/>
        <v>14.85</v>
      </c>
      <c r="T124">
        <v>1950</v>
      </c>
      <c r="U124">
        <v>25.3</v>
      </c>
      <c r="W124">
        <v>2004</v>
      </c>
      <c r="X124">
        <f t="shared" si="17"/>
        <v>32.066666666666663</v>
      </c>
    </row>
    <row r="125" spans="1:24" x14ac:dyDescent="0.2">
      <c r="A125">
        <v>2005</v>
      </c>
      <c r="B125">
        <v>47.7</v>
      </c>
      <c r="C125">
        <v>34.6</v>
      </c>
      <c r="D125">
        <v>19.600000000000001</v>
      </c>
      <c r="E125">
        <v>11</v>
      </c>
      <c r="F125">
        <v>22.7</v>
      </c>
      <c r="G125">
        <v>29.1</v>
      </c>
      <c r="H125">
        <v>48.8</v>
      </c>
      <c r="I125" s="3">
        <f t="shared" si="14"/>
        <v>17.766666666666666</v>
      </c>
      <c r="J125" s="3">
        <f t="shared" si="15"/>
        <v>23.4</v>
      </c>
      <c r="K125" s="2">
        <f t="shared" si="16"/>
        <v>30.5</v>
      </c>
      <c r="L125" s="5">
        <f t="shared" si="24"/>
        <v>16.166666666666668</v>
      </c>
      <c r="M125" s="5">
        <f t="shared" si="23"/>
        <v>18.36</v>
      </c>
      <c r="N125" s="5">
        <f t="shared" si="25"/>
        <v>21.35</v>
      </c>
      <c r="O125" s="4">
        <f t="shared" si="26"/>
        <v>28.161428571428569</v>
      </c>
      <c r="Q125">
        <f t="shared" si="22"/>
        <v>15.3</v>
      </c>
      <c r="T125">
        <v>1921</v>
      </c>
      <c r="U125">
        <v>25.7</v>
      </c>
      <c r="W125">
        <v>2005</v>
      </c>
      <c r="X125">
        <f t="shared" si="17"/>
        <v>33.533333333333331</v>
      </c>
    </row>
    <row r="126" spans="1:24" x14ac:dyDescent="0.2">
      <c r="A126">
        <v>2006</v>
      </c>
      <c r="B126">
        <v>48.8</v>
      </c>
      <c r="C126">
        <v>33.200000000000003</v>
      </c>
      <c r="D126">
        <v>18</v>
      </c>
      <c r="E126">
        <v>25.5</v>
      </c>
      <c r="F126">
        <v>14.5</v>
      </c>
      <c r="G126">
        <v>32.200000000000003</v>
      </c>
      <c r="H126">
        <v>49.9</v>
      </c>
      <c r="I126" s="3">
        <f t="shared" si="14"/>
        <v>19.333333333333332</v>
      </c>
      <c r="J126" s="3">
        <f t="shared" si="15"/>
        <v>24.68</v>
      </c>
      <c r="K126" s="2">
        <f t="shared" si="16"/>
        <v>31.728571428571428</v>
      </c>
      <c r="L126" s="5">
        <f t="shared" si="24"/>
        <v>17.11</v>
      </c>
      <c r="M126" s="5">
        <f t="shared" si="23"/>
        <v>17.226666666666667</v>
      </c>
      <c r="N126" s="5">
        <f t="shared" si="25"/>
        <v>22.327999999999999</v>
      </c>
      <c r="O126" s="4">
        <f t="shared" si="26"/>
        <v>29.084285714285716</v>
      </c>
      <c r="Q126">
        <f t="shared" si="22"/>
        <v>21.75</v>
      </c>
      <c r="T126">
        <v>1955</v>
      </c>
      <c r="U126">
        <v>25.9</v>
      </c>
      <c r="W126">
        <v>2006</v>
      </c>
      <c r="X126">
        <f t="shared" si="17"/>
        <v>32.199999999999996</v>
      </c>
    </row>
    <row r="127" spans="1:24" x14ac:dyDescent="0.2">
      <c r="A127">
        <v>2007</v>
      </c>
      <c r="B127">
        <v>43</v>
      </c>
      <c r="C127">
        <v>33.1</v>
      </c>
      <c r="D127">
        <v>25.3</v>
      </c>
      <c r="E127">
        <v>17.3</v>
      </c>
      <c r="F127">
        <v>10.7</v>
      </c>
      <c r="G127">
        <v>34</v>
      </c>
      <c r="H127">
        <v>43.8</v>
      </c>
      <c r="I127" s="3">
        <f t="shared" si="14"/>
        <v>17.766666666666666</v>
      </c>
      <c r="J127" s="3">
        <f t="shared" si="15"/>
        <v>24.080000000000002</v>
      </c>
      <c r="K127" s="2">
        <f t="shared" si="16"/>
        <v>29.599999999999998</v>
      </c>
      <c r="L127" s="5">
        <f t="shared" si="24"/>
        <v>17.810000000000002</v>
      </c>
      <c r="M127" s="5">
        <f t="shared" si="23"/>
        <v>16.22</v>
      </c>
      <c r="N127" s="5">
        <f t="shared" si="25"/>
        <v>23.137999999999998</v>
      </c>
      <c r="O127" s="4">
        <f t="shared" si="26"/>
        <v>29.661428571428576</v>
      </c>
      <c r="Q127">
        <f t="shared" si="22"/>
        <v>21.3</v>
      </c>
      <c r="T127">
        <v>1940</v>
      </c>
      <c r="U127">
        <v>27</v>
      </c>
      <c r="W127">
        <v>2007</v>
      </c>
      <c r="X127">
        <f t="shared" si="17"/>
        <v>29.5</v>
      </c>
    </row>
    <row r="128" spans="1:24" x14ac:dyDescent="0.2">
      <c r="A128">
        <v>2008</v>
      </c>
      <c r="B128">
        <v>50.9</v>
      </c>
      <c r="C128">
        <v>31.2</v>
      </c>
      <c r="D128">
        <v>11.5</v>
      </c>
      <c r="E128">
        <v>9.3000000000000007</v>
      </c>
      <c r="F128">
        <v>10.8</v>
      </c>
      <c r="G128">
        <v>24.6</v>
      </c>
      <c r="H128">
        <v>41</v>
      </c>
      <c r="I128" s="3">
        <f t="shared" si="14"/>
        <v>10.533333333333333</v>
      </c>
      <c r="J128" s="3">
        <f t="shared" si="15"/>
        <v>17.48</v>
      </c>
      <c r="K128" s="2">
        <f t="shared" si="16"/>
        <v>25.61428571428571</v>
      </c>
      <c r="L128" s="5">
        <f t="shared" si="24"/>
        <v>16.559999999999999</v>
      </c>
      <c r="M128" s="5">
        <f t="shared" si="23"/>
        <v>14.95333333333333</v>
      </c>
      <c r="N128" s="5">
        <f t="shared" si="25"/>
        <v>22.39</v>
      </c>
      <c r="O128" s="4">
        <f t="shared" si="26"/>
        <v>29.06428571428571</v>
      </c>
      <c r="Q128">
        <f t="shared" si="22"/>
        <v>10.4</v>
      </c>
      <c r="T128">
        <v>1910</v>
      </c>
      <c r="U128">
        <v>28</v>
      </c>
      <c r="W128">
        <v>2008</v>
      </c>
      <c r="X128">
        <f t="shared" si="17"/>
        <v>25.466666666666669</v>
      </c>
    </row>
    <row r="129" spans="1:25" x14ac:dyDescent="0.2">
      <c r="A129">
        <v>2009</v>
      </c>
      <c r="B129">
        <v>47.1</v>
      </c>
      <c r="C129">
        <v>31.9</v>
      </c>
      <c r="D129">
        <v>8.5</v>
      </c>
      <c r="E129">
        <v>3.3</v>
      </c>
      <c r="F129">
        <v>16.3</v>
      </c>
      <c r="G129">
        <v>27.5</v>
      </c>
      <c r="H129">
        <v>44.2</v>
      </c>
      <c r="I129" s="3">
        <f t="shared" si="14"/>
        <v>9.3666666666666671</v>
      </c>
      <c r="J129" s="3">
        <f t="shared" si="15"/>
        <v>17.5</v>
      </c>
      <c r="K129" s="2">
        <f t="shared" si="16"/>
        <v>25.542857142857144</v>
      </c>
      <c r="L129" s="5">
        <f t="shared" si="24"/>
        <v>15.679999999999998</v>
      </c>
      <c r="M129" s="5">
        <f t="shared" si="23"/>
        <v>14.059999999999999</v>
      </c>
      <c r="N129" s="5">
        <f t="shared" si="25"/>
        <v>21.742000000000001</v>
      </c>
      <c r="O129" s="4">
        <f t="shared" si="26"/>
        <v>28.55</v>
      </c>
      <c r="Q129">
        <f t="shared" si="22"/>
        <v>5.9</v>
      </c>
      <c r="T129">
        <v>1900</v>
      </c>
      <c r="U129">
        <v>30</v>
      </c>
      <c r="W129">
        <v>2009</v>
      </c>
      <c r="X129">
        <f t="shared" si="17"/>
        <v>29.333333333333332</v>
      </c>
    </row>
    <row r="130" spans="1:25" x14ac:dyDescent="0.2">
      <c r="A130" s="6">
        <v>2010</v>
      </c>
      <c r="B130">
        <v>40.9</v>
      </c>
      <c r="C130">
        <v>39.299999999999997</v>
      </c>
      <c r="D130">
        <v>14.8</v>
      </c>
      <c r="E130">
        <v>9.6999999999999993</v>
      </c>
      <c r="F130">
        <v>15.4</v>
      </c>
      <c r="G130">
        <v>37.6</v>
      </c>
      <c r="H130">
        <v>51.1</v>
      </c>
      <c r="I130" s="3">
        <f>AVERAGE(D130:F130)</f>
        <v>13.299999999999999</v>
      </c>
      <c r="J130" s="3">
        <f>AVERAGE(C130:G130)</f>
        <v>23.360000000000003</v>
      </c>
      <c r="K130" s="2">
        <f>AVERAGE(B130:H130)</f>
        <v>29.828571428571426</v>
      </c>
      <c r="L130" s="5">
        <f>AVERAGE(I121:I130)</f>
        <v>15.146666666666667</v>
      </c>
      <c r="M130" s="5">
        <f>AVERAGE(I127:I131)</f>
        <v>12.513333333333332</v>
      </c>
      <c r="N130" s="5">
        <f>AVERAGE(J121:J130)</f>
        <v>21.462000000000003</v>
      </c>
      <c r="O130" s="4">
        <f>AVERAGE(K121:K130)</f>
        <v>28.394285714285711</v>
      </c>
      <c r="Q130">
        <f t="shared" si="22"/>
        <v>12.25</v>
      </c>
      <c r="T130">
        <v>1947</v>
      </c>
      <c r="U130">
        <v>32.799999999999997</v>
      </c>
      <c r="W130" s="6">
        <v>2010</v>
      </c>
      <c r="X130">
        <f t="shared" si="17"/>
        <v>34.699999999999996</v>
      </c>
    </row>
    <row r="131" spans="1:25" x14ac:dyDescent="0.2">
      <c r="A131" s="6">
        <v>2011</v>
      </c>
      <c r="B131">
        <v>49.5</v>
      </c>
      <c r="C131">
        <v>32.5</v>
      </c>
      <c r="D131">
        <v>13.1</v>
      </c>
      <c r="E131">
        <v>7.6</v>
      </c>
      <c r="F131">
        <v>14.1</v>
      </c>
      <c r="G131">
        <v>24.3</v>
      </c>
      <c r="H131">
        <v>43.7</v>
      </c>
      <c r="I131" s="3">
        <f t="shared" ref="I131:I133" si="27">AVERAGE(D131:F131)</f>
        <v>11.6</v>
      </c>
      <c r="J131" s="3">
        <f t="shared" ref="J131:J133" si="28">AVERAGE(C131:G131)</f>
        <v>18.32</v>
      </c>
      <c r="K131" s="2">
        <f t="shared" ref="K131:K137" si="29">AVERAGE(B131:H131)</f>
        <v>26.400000000000002</v>
      </c>
      <c r="L131" s="5">
        <f t="shared" ref="L131:L133" si="30">AVERAGE(I122:I131)</f>
        <v>15.436666666666667</v>
      </c>
      <c r="M131" s="5">
        <f t="shared" ref="M131:M133" si="31">AVERAGE(I128:I132)</f>
        <v>13.633333333333335</v>
      </c>
      <c r="N131" s="5">
        <f t="shared" ref="N131:O131" si="32">AVERAGE(J122:J131)</f>
        <v>21.728000000000002</v>
      </c>
      <c r="O131" s="4">
        <f t="shared" si="32"/>
        <v>28.591428571428565</v>
      </c>
      <c r="Q131">
        <f t="shared" si="22"/>
        <v>10.35</v>
      </c>
      <c r="R131" s="2"/>
      <c r="T131" s="1"/>
      <c r="W131" s="6">
        <v>2011</v>
      </c>
      <c r="X131">
        <f t="shared" ref="X131:X140" si="33">AVERAGE(F131:H131)</f>
        <v>27.366666666666664</v>
      </c>
    </row>
    <row r="132" spans="1:25" x14ac:dyDescent="0.2">
      <c r="A132" s="6">
        <v>2012</v>
      </c>
      <c r="B132">
        <v>51</v>
      </c>
      <c r="C132">
        <v>34.1</v>
      </c>
      <c r="D132">
        <v>25.1</v>
      </c>
      <c r="E132">
        <v>20.3</v>
      </c>
      <c r="F132">
        <v>24.7</v>
      </c>
      <c r="G132">
        <v>43.9</v>
      </c>
      <c r="H132">
        <v>47.7</v>
      </c>
      <c r="I132" s="3">
        <f t="shared" si="27"/>
        <v>23.366666666666671</v>
      </c>
      <c r="J132" s="3">
        <f t="shared" si="28"/>
        <v>29.619999999999997</v>
      </c>
      <c r="K132" s="2">
        <f t="shared" si="29"/>
        <v>35.25714285714286</v>
      </c>
      <c r="L132" s="5">
        <f t="shared" si="30"/>
        <v>15.430000000000001</v>
      </c>
      <c r="M132" s="5">
        <f t="shared" si="31"/>
        <v>14.586666666666668</v>
      </c>
      <c r="N132" s="5">
        <f t="shared" ref="N132:O132" si="34">AVERAGE(J123:J132)</f>
        <v>22.076000000000001</v>
      </c>
      <c r="O132" s="4">
        <f t="shared" si="34"/>
        <v>28.995714285714286</v>
      </c>
      <c r="Q132">
        <f t="shared" si="22"/>
        <v>22.700000000000003</v>
      </c>
      <c r="R132" s="2">
        <f>RANK(K132,K2:K139,0)</f>
        <v>1</v>
      </c>
      <c r="T132" s="1"/>
      <c r="W132" s="6">
        <v>2012</v>
      </c>
      <c r="X132">
        <f t="shared" si="33"/>
        <v>38.766666666666666</v>
      </c>
    </row>
    <row r="133" spans="1:25" x14ac:dyDescent="0.2">
      <c r="A133" s="6">
        <v>2013</v>
      </c>
      <c r="B133">
        <v>44.4</v>
      </c>
      <c r="C133">
        <v>32.9</v>
      </c>
      <c r="D133">
        <v>17.899999999999999</v>
      </c>
      <c r="E133">
        <v>13.2</v>
      </c>
      <c r="F133">
        <v>14.8</v>
      </c>
      <c r="G133">
        <v>21.9</v>
      </c>
      <c r="H133">
        <v>36.200000000000003</v>
      </c>
      <c r="I133" s="3">
        <f t="shared" si="27"/>
        <v>15.299999999999999</v>
      </c>
      <c r="J133" s="3">
        <f t="shared" si="28"/>
        <v>20.139999999999997</v>
      </c>
      <c r="K133" s="2">
        <f t="shared" si="29"/>
        <v>25.900000000000002</v>
      </c>
      <c r="L133" s="5">
        <f t="shared" si="30"/>
        <v>15.403333333333332</v>
      </c>
      <c r="M133" s="5">
        <f t="shared" si="31"/>
        <v>13.806666666666667</v>
      </c>
      <c r="N133" s="5">
        <f t="shared" ref="N133:O140" si="35">AVERAGE(J124:J133)</f>
        <v>22.015999999999998</v>
      </c>
      <c r="O133" s="4">
        <f t="shared" si="35"/>
        <v>28.924285714285709</v>
      </c>
      <c r="Q133">
        <f t="shared" si="22"/>
        <v>15.549999999999999</v>
      </c>
      <c r="R133" s="2">
        <f>RANK(K133,K2:K139,1)</f>
        <v>52</v>
      </c>
      <c r="T133" s="1"/>
      <c r="W133" s="6">
        <v>2013</v>
      </c>
      <c r="X133">
        <f t="shared" si="33"/>
        <v>24.3</v>
      </c>
    </row>
    <row r="134" spans="1:25" x14ac:dyDescent="0.2">
      <c r="A134" s="6">
        <v>2014</v>
      </c>
      <c r="B134">
        <v>44.9</v>
      </c>
      <c r="C134">
        <v>28.8</v>
      </c>
      <c r="D134">
        <v>6.2</v>
      </c>
      <c r="E134">
        <v>4.7</v>
      </c>
      <c r="F134">
        <v>5.5</v>
      </c>
      <c r="G134">
        <v>22.5</v>
      </c>
      <c r="H134">
        <v>40.799999999999997</v>
      </c>
      <c r="I134" s="3">
        <f t="shared" ref="I134" si="36">AVERAGE(D134:F134)</f>
        <v>5.4666666666666659</v>
      </c>
      <c r="J134" s="3">
        <f t="shared" ref="J134" si="37">AVERAGE(C134:G134)</f>
        <v>13.540000000000001</v>
      </c>
      <c r="K134" s="2">
        <f t="shared" si="29"/>
        <v>21.914285714285715</v>
      </c>
      <c r="L134" s="5">
        <f t="shared" ref="L134:L137" si="38">AVERAGE(I125:I134)</f>
        <v>14.379999999999999</v>
      </c>
      <c r="M134" s="5">
        <f t="shared" ref="M134:M137" si="39">AVERAGE(I131:I135)</f>
        <v>14.433333333333334</v>
      </c>
      <c r="N134" s="5">
        <f t="shared" ref="N134:N140" si="40">AVERAGE(J125:J134)</f>
        <v>21.211999999999996</v>
      </c>
      <c r="O134" s="4">
        <f t="shared" si="35"/>
        <v>28.228571428571428</v>
      </c>
      <c r="Q134">
        <f t="shared" si="22"/>
        <v>5.45</v>
      </c>
      <c r="R134" s="2">
        <f>RANK(K134,K2:K139,1)</f>
        <v>5</v>
      </c>
      <c r="T134" s="1"/>
      <c r="U134" s="2"/>
      <c r="W134" s="6">
        <v>2014</v>
      </c>
      <c r="X134">
        <f t="shared" si="33"/>
        <v>22.933333333333334</v>
      </c>
    </row>
    <row r="135" spans="1:25" x14ac:dyDescent="0.2">
      <c r="A135" s="6">
        <v>2015</v>
      </c>
      <c r="B135" s="11">
        <v>48.2</v>
      </c>
      <c r="C135" s="11">
        <v>22.9</v>
      </c>
      <c r="D135" s="11">
        <v>24.1</v>
      </c>
      <c r="E135" s="6">
        <v>16.5</v>
      </c>
      <c r="F135" s="11">
        <v>8.6999999999999993</v>
      </c>
      <c r="G135" s="11">
        <v>32.4</v>
      </c>
      <c r="H135" s="11">
        <v>46.3</v>
      </c>
      <c r="I135" s="3">
        <f t="shared" ref="I135:I136" si="41">AVERAGE(D135:F135)</f>
        <v>16.433333333333334</v>
      </c>
      <c r="J135" s="3">
        <f t="shared" ref="J135:J136" si="42">AVERAGE(C135:G135)</f>
        <v>20.919999999999998</v>
      </c>
      <c r="K135" s="2">
        <f t="shared" si="29"/>
        <v>28.44285714285714</v>
      </c>
      <c r="L135" s="5">
        <f t="shared" si="38"/>
        <v>14.246666666666666</v>
      </c>
      <c r="M135" s="5">
        <f t="shared" si="39"/>
        <v>16.293333333333337</v>
      </c>
      <c r="N135" s="5">
        <f t="shared" si="40"/>
        <v>20.963999999999999</v>
      </c>
      <c r="O135" s="4">
        <f t="shared" si="35"/>
        <v>28.022857142857145</v>
      </c>
      <c r="Q135">
        <f>AVERAGE(D135,E135)</f>
        <v>20.3</v>
      </c>
      <c r="R135" s="2">
        <f>RANK(Q135,Q2:Q135,0)</f>
        <v>13</v>
      </c>
      <c r="T135" s="1"/>
      <c r="U135" s="2"/>
      <c r="W135" s="6">
        <v>2015</v>
      </c>
      <c r="X135">
        <f t="shared" si="33"/>
        <v>29.133333333333329</v>
      </c>
    </row>
    <row r="136" spans="1:25" x14ac:dyDescent="0.2">
      <c r="A136" s="6">
        <v>2016</v>
      </c>
      <c r="B136">
        <v>48.6</v>
      </c>
      <c r="C136">
        <v>38.1</v>
      </c>
      <c r="D136">
        <v>26.5</v>
      </c>
      <c r="E136">
        <v>13.9</v>
      </c>
      <c r="F136">
        <v>22.3</v>
      </c>
      <c r="G136">
        <v>38.299999999999997</v>
      </c>
      <c r="H136">
        <v>44.8</v>
      </c>
      <c r="I136" s="3">
        <f t="shared" si="41"/>
        <v>20.900000000000002</v>
      </c>
      <c r="J136" s="1">
        <f t="shared" si="42"/>
        <v>27.82</v>
      </c>
      <c r="K136" s="2">
        <f t="shared" si="29"/>
        <v>33.214285714285715</v>
      </c>
      <c r="L136" s="5">
        <f t="shared" si="38"/>
        <v>14.403333333333332</v>
      </c>
      <c r="M136" s="5">
        <f t="shared" si="39"/>
        <v>15.766666666666669</v>
      </c>
      <c r="N136" s="5">
        <f t="shared" si="40"/>
        <v>21.277999999999999</v>
      </c>
      <c r="O136" s="4">
        <f t="shared" si="35"/>
        <v>28.171428571428571</v>
      </c>
      <c r="P136">
        <f>RANK(K136,K2:K139,0)</f>
        <v>2</v>
      </c>
      <c r="W136" s="6">
        <v>2016</v>
      </c>
      <c r="X136">
        <f t="shared" si="33"/>
        <v>35.133333333333333</v>
      </c>
    </row>
    <row r="137" spans="1:25" x14ac:dyDescent="0.2">
      <c r="A137" s="6">
        <v>2017</v>
      </c>
      <c r="B137">
        <v>48.9</v>
      </c>
      <c r="C137">
        <v>40</v>
      </c>
      <c r="D137">
        <v>17.5</v>
      </c>
      <c r="E137">
        <v>17.100000000000001</v>
      </c>
      <c r="F137">
        <v>27.6</v>
      </c>
      <c r="G137">
        <v>30.6</v>
      </c>
      <c r="H137">
        <v>46</v>
      </c>
      <c r="I137" s="3">
        <f t="shared" ref="I137:I139" si="43">AVERAGE(D137:F137)</f>
        <v>20.733333333333334</v>
      </c>
      <c r="J137" s="1">
        <f t="shared" ref="J137" si="44">AVERAGE(C137:G137)</f>
        <v>26.559999999999995</v>
      </c>
      <c r="K137" s="2">
        <f t="shared" si="29"/>
        <v>32.528571428571425</v>
      </c>
      <c r="L137" s="5">
        <f t="shared" si="38"/>
        <v>14.7</v>
      </c>
      <c r="M137" s="5">
        <f t="shared" si="39"/>
        <v>15.213333333333333</v>
      </c>
      <c r="N137" s="5">
        <f t="shared" si="40"/>
        <v>21.526</v>
      </c>
      <c r="O137" s="4">
        <f t="shared" si="35"/>
        <v>28.464285714285715</v>
      </c>
      <c r="P137">
        <f>RANK(K137,K2:K139,0)</f>
        <v>3</v>
      </c>
      <c r="W137" s="6">
        <v>2017</v>
      </c>
      <c r="X137">
        <f t="shared" si="33"/>
        <v>34.733333333333334</v>
      </c>
    </row>
    <row r="138" spans="1:25" x14ac:dyDescent="0.2">
      <c r="A138" s="6">
        <v>2018</v>
      </c>
      <c r="B138">
        <v>47.2</v>
      </c>
      <c r="C138">
        <v>30</v>
      </c>
      <c r="D138">
        <v>14.9</v>
      </c>
      <c r="E138">
        <v>13.3</v>
      </c>
      <c r="F138">
        <v>9.4</v>
      </c>
      <c r="G138">
        <v>28.2</v>
      </c>
      <c r="H138">
        <v>33.799999999999997</v>
      </c>
      <c r="I138" s="3">
        <f t="shared" si="43"/>
        <v>12.533333333333333</v>
      </c>
      <c r="J138" s="1">
        <f t="shared" ref="J138:J139" si="45">AVERAGE(C138:G138)</f>
        <v>19.160000000000004</v>
      </c>
      <c r="K138" s="2">
        <f t="shared" ref="K138:K140" si="46">AVERAGE(B138:H138)</f>
        <v>25.25714285714286</v>
      </c>
      <c r="L138" s="5">
        <f t="shared" ref="L138:L139" si="47">AVERAGE(I129:I138)</f>
        <v>14.900000000000002</v>
      </c>
      <c r="M138" s="5">
        <f t="shared" ref="M138:M139" si="48">AVERAGE(I135:I139)</f>
        <v>16.613333333333337</v>
      </c>
      <c r="N138" s="5">
        <f t="shared" si="40"/>
        <v>21.693999999999999</v>
      </c>
      <c r="O138" s="4">
        <f t="shared" si="35"/>
        <v>28.428571428571434</v>
      </c>
      <c r="W138" s="6">
        <v>2018</v>
      </c>
      <c r="X138">
        <f t="shared" si="33"/>
        <v>23.8</v>
      </c>
    </row>
    <row r="139" spans="1:25" x14ac:dyDescent="0.2">
      <c r="A139" s="6">
        <v>2019</v>
      </c>
      <c r="B139">
        <v>42</v>
      </c>
      <c r="C139">
        <v>24.1</v>
      </c>
      <c r="D139">
        <v>21.7</v>
      </c>
      <c r="E139">
        <v>8</v>
      </c>
      <c r="F139">
        <v>7.7</v>
      </c>
      <c r="G139">
        <v>42.4</v>
      </c>
      <c r="H139">
        <v>51.8</v>
      </c>
      <c r="I139" s="3">
        <f t="shared" si="43"/>
        <v>12.466666666666667</v>
      </c>
      <c r="J139" s="1">
        <f t="shared" si="45"/>
        <v>20.78</v>
      </c>
      <c r="K139" s="2">
        <f t="shared" si="46"/>
        <v>28.24285714285714</v>
      </c>
      <c r="L139" s="5">
        <f t="shared" si="47"/>
        <v>15.210000000000003</v>
      </c>
      <c r="M139" s="5">
        <f t="shared" si="48"/>
        <v>16.593333333333334</v>
      </c>
      <c r="N139" s="5">
        <f t="shared" si="40"/>
        <v>22.022000000000002</v>
      </c>
      <c r="O139" s="4">
        <f t="shared" si="35"/>
        <v>28.698571428571434</v>
      </c>
      <c r="P139">
        <f>RANK(K139,K2:K139,1)</f>
        <v>93</v>
      </c>
      <c r="W139" s="6">
        <v>2019</v>
      </c>
      <c r="X139">
        <f t="shared" si="33"/>
        <v>33.966666666666669</v>
      </c>
      <c r="Y139">
        <f>RANK(X139,X2:X139,0)</f>
        <v>14</v>
      </c>
    </row>
    <row r="140" spans="1:25" x14ac:dyDescent="0.2">
      <c r="A140" s="6">
        <v>2020</v>
      </c>
      <c r="B140">
        <v>42.9</v>
      </c>
      <c r="C140">
        <v>27.9</v>
      </c>
      <c r="D140">
        <v>17.600000000000001</v>
      </c>
      <c r="E140">
        <v>15.9</v>
      </c>
      <c r="F140">
        <v>15.5</v>
      </c>
      <c r="G140">
        <v>33.1</v>
      </c>
      <c r="H140">
        <v>41.8</v>
      </c>
      <c r="I140" s="3">
        <f t="shared" ref="I140" si="49">AVERAGE(D140:F140)</f>
        <v>16.333333333333332</v>
      </c>
      <c r="J140" s="1">
        <f t="shared" ref="J140" si="50">AVERAGE(C140:G140)</f>
        <v>22</v>
      </c>
      <c r="K140" s="2">
        <f t="shared" si="46"/>
        <v>27.814285714285713</v>
      </c>
      <c r="L140" s="5">
        <f t="shared" ref="L140" si="51">AVERAGE(I131:I140)</f>
        <v>15.513333333333335</v>
      </c>
      <c r="M140" s="5">
        <f t="shared" ref="M140" si="52">AVERAGE(I137:I141)</f>
        <v>15.516666666666666</v>
      </c>
      <c r="N140" s="5">
        <f t="shared" si="40"/>
        <v>21.886000000000003</v>
      </c>
      <c r="O140" s="4">
        <f t="shared" si="35"/>
        <v>28.497142857142855</v>
      </c>
      <c r="X140">
        <f t="shared" si="33"/>
        <v>30.133333333333336</v>
      </c>
    </row>
  </sheetData>
  <autoFilter ref="A1:O137" xr:uid="{00000000-0009-0000-0000-000003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52"/>
  <sheetViews>
    <sheetView tabSelected="1" workbookViewId="0">
      <pane ySplit="510" topLeftCell="A136" activePane="bottomLeft"/>
      <selection activeCell="F1" sqref="F1:F1048576"/>
      <selection pane="bottomLeft" activeCell="I141" sqref="I141"/>
    </sheetView>
  </sheetViews>
  <sheetFormatPr defaultRowHeight="12.75" x14ac:dyDescent="0.2"/>
  <cols>
    <col min="14" max="14" width="9.140625" style="3"/>
    <col min="18" max="18" width="10.5703125" bestFit="1" customWidth="1"/>
    <col min="19" max="19" width="10.5703125" customWidth="1"/>
  </cols>
  <sheetData>
    <row r="1" spans="1:25" x14ac:dyDescent="0.2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 t="s">
        <v>11</v>
      </c>
      <c r="L1" s="1" t="s">
        <v>12</v>
      </c>
      <c r="M1" s="1" t="s">
        <v>13</v>
      </c>
      <c r="N1" s="3" t="s">
        <v>14</v>
      </c>
      <c r="P1" s="1" t="s">
        <v>31</v>
      </c>
      <c r="Q1" s="1" t="s">
        <v>1</v>
      </c>
      <c r="R1" s="1" t="s">
        <v>34</v>
      </c>
      <c r="S1" s="1" t="s">
        <v>14</v>
      </c>
      <c r="T1" s="1" t="s">
        <v>31</v>
      </c>
      <c r="U1" s="1" t="s">
        <v>1</v>
      </c>
      <c r="W1" s="1" t="s">
        <v>36</v>
      </c>
      <c r="X1" s="1"/>
      <c r="Y1" s="1" t="s">
        <v>37</v>
      </c>
    </row>
    <row r="2" spans="1:25" x14ac:dyDescent="0.2">
      <c r="A2">
        <v>1881</v>
      </c>
      <c r="B2">
        <v>2.9</v>
      </c>
      <c r="C2">
        <v>13.6</v>
      </c>
      <c r="D2">
        <v>27.5</v>
      </c>
      <c r="E2">
        <v>43.8</v>
      </c>
      <c r="F2">
        <v>63.2</v>
      </c>
      <c r="G2">
        <v>67</v>
      </c>
      <c r="H2">
        <v>73.8</v>
      </c>
      <c r="I2">
        <v>72.099999999999994</v>
      </c>
      <c r="J2">
        <v>58.2</v>
      </c>
      <c r="K2">
        <v>47.9</v>
      </c>
      <c r="L2">
        <v>28.6</v>
      </c>
      <c r="M2">
        <v>27</v>
      </c>
      <c r="N2" s="3">
        <f t="shared" ref="N2:N33" si="0" xml:space="preserve"> AVERAGE(B2:M2)</f>
        <v>43.79999999999999</v>
      </c>
      <c r="P2" t="e">
        <v>#N/A</v>
      </c>
      <c r="Q2">
        <v>1881</v>
      </c>
      <c r="R2">
        <f>AVERAGE(D2:F2)</f>
        <v>44.833333333333336</v>
      </c>
      <c r="T2" s="1"/>
      <c r="U2" s="1"/>
    </row>
    <row r="3" spans="1:25" x14ac:dyDescent="0.2">
      <c r="A3">
        <v>1882</v>
      </c>
      <c r="B3">
        <v>16.3</v>
      </c>
      <c r="C3">
        <v>26.4</v>
      </c>
      <c r="D3">
        <v>29.7</v>
      </c>
      <c r="E3">
        <v>43.5</v>
      </c>
      <c r="F3">
        <v>53.4</v>
      </c>
      <c r="G3">
        <v>62.3</v>
      </c>
      <c r="H3">
        <v>66.8</v>
      </c>
      <c r="I3">
        <v>70.900000000000006</v>
      </c>
      <c r="J3">
        <v>61.2</v>
      </c>
      <c r="K3">
        <v>49.9</v>
      </c>
      <c r="L3">
        <v>34.299999999999997</v>
      </c>
      <c r="M3">
        <v>15.1</v>
      </c>
      <c r="N3" s="3">
        <f t="shared" si="0"/>
        <v>44.150000000000006</v>
      </c>
      <c r="P3" t="e">
        <v>#N/A</v>
      </c>
      <c r="Q3">
        <v>1882</v>
      </c>
      <c r="R3">
        <f t="shared" ref="R3:R66" si="1">AVERAGE(D3:F3)</f>
        <v>42.199999999999996</v>
      </c>
      <c r="S3" s="5">
        <v>42.313167938931279</v>
      </c>
      <c r="T3" s="5">
        <v>44.93333333333333</v>
      </c>
      <c r="U3">
        <v>1882</v>
      </c>
      <c r="W3" s="4">
        <f>AVERAGE(F3:I3)</f>
        <v>63.35</v>
      </c>
      <c r="X3">
        <v>1882</v>
      </c>
      <c r="Y3" s="4">
        <f>AVERAGE(C3,D3)</f>
        <v>28.049999999999997</v>
      </c>
    </row>
    <row r="4" spans="1:25" x14ac:dyDescent="0.2">
      <c r="A4">
        <v>1883</v>
      </c>
      <c r="B4">
        <v>-0.4</v>
      </c>
      <c r="C4">
        <v>11.2</v>
      </c>
      <c r="D4">
        <v>25.4</v>
      </c>
      <c r="E4">
        <v>45.2</v>
      </c>
      <c r="F4">
        <v>53</v>
      </c>
      <c r="G4">
        <v>64.7</v>
      </c>
      <c r="H4">
        <v>70.599999999999994</v>
      </c>
      <c r="I4">
        <v>66.599999999999994</v>
      </c>
      <c r="J4">
        <v>57.8</v>
      </c>
      <c r="K4">
        <v>43.7</v>
      </c>
      <c r="L4">
        <v>29.5</v>
      </c>
      <c r="M4">
        <v>16</v>
      </c>
      <c r="N4" s="3">
        <f t="shared" si="0"/>
        <v>40.275000000000006</v>
      </c>
      <c r="P4" t="e">
        <v>#N/A</v>
      </c>
      <c r="Q4">
        <v>1883</v>
      </c>
      <c r="R4">
        <f t="shared" si="1"/>
        <v>41.199999999999996</v>
      </c>
      <c r="S4" s="5">
        <v>42.313167938931279</v>
      </c>
      <c r="T4" s="5">
        <v>41.441666666666663</v>
      </c>
      <c r="U4">
        <v>1883</v>
      </c>
      <c r="W4" s="4">
        <f t="shared" ref="W4:W67" si="2">AVERAGE(F4:I4)</f>
        <v>63.725000000000001</v>
      </c>
      <c r="X4">
        <v>1883</v>
      </c>
      <c r="Y4" s="4">
        <f t="shared" ref="Y4:Y67" si="3">AVERAGE(C4,D4)</f>
        <v>18.299999999999997</v>
      </c>
    </row>
    <row r="5" spans="1:25" x14ac:dyDescent="0.2">
      <c r="A5">
        <v>1884</v>
      </c>
      <c r="B5">
        <v>3.7</v>
      </c>
      <c r="C5">
        <v>8.6999999999999993</v>
      </c>
      <c r="D5">
        <v>22.2</v>
      </c>
      <c r="E5">
        <v>40.200000000000003</v>
      </c>
      <c r="F5">
        <v>55.2</v>
      </c>
      <c r="G5">
        <v>65.400000000000006</v>
      </c>
      <c r="H5">
        <v>65</v>
      </c>
      <c r="I5">
        <v>65</v>
      </c>
      <c r="J5">
        <v>56.3</v>
      </c>
      <c r="K5">
        <v>46.7</v>
      </c>
      <c r="L5">
        <v>26.1</v>
      </c>
      <c r="M5">
        <v>7.4</v>
      </c>
      <c r="N5" s="3">
        <f t="shared" si="0"/>
        <v>38.491666666666667</v>
      </c>
      <c r="P5" t="e">
        <v>#N/A</v>
      </c>
      <c r="Q5">
        <v>1884</v>
      </c>
      <c r="R5">
        <f t="shared" si="1"/>
        <v>39.200000000000003</v>
      </c>
      <c r="S5" s="5">
        <v>42.313167938931279</v>
      </c>
      <c r="T5" s="5">
        <v>39.966666666666661</v>
      </c>
      <c r="U5">
        <v>1884</v>
      </c>
      <c r="W5" s="4">
        <f t="shared" si="2"/>
        <v>62.650000000000006</v>
      </c>
      <c r="X5">
        <v>1884</v>
      </c>
      <c r="Y5" s="4">
        <f t="shared" si="3"/>
        <v>15.45</v>
      </c>
    </row>
    <row r="6" spans="1:25" x14ac:dyDescent="0.2">
      <c r="A6">
        <v>1885</v>
      </c>
      <c r="B6">
        <v>0.2</v>
      </c>
      <c r="C6">
        <v>4.9000000000000004</v>
      </c>
      <c r="D6">
        <v>25.8</v>
      </c>
      <c r="E6">
        <v>43.6</v>
      </c>
      <c r="F6">
        <v>49.8</v>
      </c>
      <c r="G6">
        <v>67.7</v>
      </c>
      <c r="H6">
        <v>73.900000000000006</v>
      </c>
      <c r="I6">
        <v>66.400000000000006</v>
      </c>
      <c r="J6">
        <v>59.9</v>
      </c>
      <c r="K6">
        <v>43.9</v>
      </c>
      <c r="L6">
        <v>27.3</v>
      </c>
      <c r="M6">
        <v>19.5</v>
      </c>
      <c r="N6" s="3">
        <f t="shared" si="0"/>
        <v>40.24166666666666</v>
      </c>
      <c r="P6" s="5">
        <f t="shared" ref="P6:P37" si="4">AVERAGE(N2:N6)</f>
        <v>41.391666666666666</v>
      </c>
      <c r="Q6">
        <v>1885</v>
      </c>
      <c r="R6">
        <f t="shared" si="1"/>
        <v>39.733333333333334</v>
      </c>
      <c r="S6" s="5">
        <v>42.313167938931279</v>
      </c>
      <c r="T6" s="5">
        <v>38.208333333333336</v>
      </c>
      <c r="U6">
        <v>1885</v>
      </c>
      <c r="W6" s="4">
        <f t="shared" si="2"/>
        <v>64.45</v>
      </c>
      <c r="X6">
        <v>1885</v>
      </c>
      <c r="Y6" s="4">
        <f t="shared" si="3"/>
        <v>15.350000000000001</v>
      </c>
    </row>
    <row r="7" spans="1:25" x14ac:dyDescent="0.2">
      <c r="A7">
        <v>1886</v>
      </c>
      <c r="B7">
        <v>3.9</v>
      </c>
      <c r="C7">
        <v>12</v>
      </c>
      <c r="D7">
        <v>26.9</v>
      </c>
      <c r="E7">
        <v>46.8</v>
      </c>
      <c r="F7">
        <v>60.2</v>
      </c>
      <c r="G7">
        <v>58.2</v>
      </c>
      <c r="H7">
        <v>72.5</v>
      </c>
      <c r="I7">
        <v>59.1</v>
      </c>
      <c r="J7">
        <v>54.6</v>
      </c>
      <c r="K7">
        <v>47.8</v>
      </c>
      <c r="L7">
        <v>23.9</v>
      </c>
      <c r="M7">
        <v>4.5</v>
      </c>
      <c r="N7" s="3">
        <f t="shared" si="0"/>
        <v>39.200000000000003</v>
      </c>
      <c r="P7" s="5">
        <f t="shared" si="4"/>
        <v>40.471666666666671</v>
      </c>
      <c r="Q7">
        <v>1886</v>
      </c>
      <c r="R7">
        <f t="shared" si="1"/>
        <v>44.633333333333326</v>
      </c>
      <c r="S7" s="5">
        <v>42.313167938931279</v>
      </c>
      <c r="T7" s="5">
        <v>41.574999999999996</v>
      </c>
      <c r="U7">
        <v>1886</v>
      </c>
      <c r="W7" s="4">
        <f t="shared" si="2"/>
        <v>62.5</v>
      </c>
      <c r="X7">
        <v>1886</v>
      </c>
      <c r="Y7" s="4">
        <f t="shared" si="3"/>
        <v>19.45</v>
      </c>
    </row>
    <row r="8" spans="1:25" x14ac:dyDescent="0.2">
      <c r="A8">
        <v>1887</v>
      </c>
      <c r="B8">
        <v>-3.6</v>
      </c>
      <c r="C8">
        <v>4.3</v>
      </c>
      <c r="D8">
        <v>24.4</v>
      </c>
      <c r="E8">
        <v>38.5</v>
      </c>
      <c r="F8">
        <v>64.400000000000006</v>
      </c>
      <c r="G8">
        <v>70.599999999999994</v>
      </c>
      <c r="H8">
        <v>76</v>
      </c>
      <c r="I8">
        <v>67.5</v>
      </c>
      <c r="J8">
        <v>56.1</v>
      </c>
      <c r="K8">
        <v>39.299999999999997</v>
      </c>
      <c r="L8">
        <v>26.5</v>
      </c>
      <c r="M8">
        <v>10.5</v>
      </c>
      <c r="N8" s="3">
        <f t="shared" si="0"/>
        <v>39.541666666666671</v>
      </c>
      <c r="P8" s="5">
        <f t="shared" si="4"/>
        <v>39.549999999999997</v>
      </c>
      <c r="Q8">
        <v>1887</v>
      </c>
      <c r="R8">
        <f t="shared" si="1"/>
        <v>42.433333333333337</v>
      </c>
      <c r="S8" s="5">
        <v>42.313167938931279</v>
      </c>
      <c r="T8" s="5">
        <v>38.416666666666664</v>
      </c>
      <c r="U8">
        <v>1887</v>
      </c>
      <c r="W8" s="4">
        <f t="shared" si="2"/>
        <v>69.625</v>
      </c>
      <c r="X8">
        <v>1887</v>
      </c>
      <c r="Y8" s="4">
        <f t="shared" si="3"/>
        <v>14.35</v>
      </c>
    </row>
    <row r="9" spans="1:25" x14ac:dyDescent="0.2">
      <c r="A9">
        <v>1888</v>
      </c>
      <c r="B9">
        <v>-3.5</v>
      </c>
      <c r="C9">
        <v>9.5</v>
      </c>
      <c r="D9">
        <v>15</v>
      </c>
      <c r="E9">
        <v>37.799999999999997</v>
      </c>
      <c r="F9">
        <v>50.5</v>
      </c>
      <c r="G9">
        <v>54.8</v>
      </c>
      <c r="H9">
        <v>75.3</v>
      </c>
      <c r="I9">
        <v>68.7</v>
      </c>
      <c r="J9">
        <v>58.5</v>
      </c>
      <c r="K9">
        <v>43.8</v>
      </c>
      <c r="L9">
        <v>32.200000000000003</v>
      </c>
      <c r="M9">
        <v>22.6</v>
      </c>
      <c r="N9" s="3">
        <f t="shared" si="0"/>
        <v>38.766666666666666</v>
      </c>
      <c r="P9" s="5">
        <f t="shared" si="4"/>
        <v>39.248333333333335</v>
      </c>
      <c r="Q9">
        <v>1888</v>
      </c>
      <c r="R9">
        <f t="shared" si="1"/>
        <v>34.43333333333333</v>
      </c>
      <c r="S9" s="5">
        <v>42.313167938931279</v>
      </c>
      <c r="T9" s="5">
        <v>36.666666666666664</v>
      </c>
      <c r="U9">
        <v>1888</v>
      </c>
      <c r="W9" s="4">
        <f t="shared" si="2"/>
        <v>62.325000000000003</v>
      </c>
      <c r="X9">
        <v>1888</v>
      </c>
      <c r="Y9" s="4">
        <f t="shared" si="3"/>
        <v>12.25</v>
      </c>
    </row>
    <row r="10" spans="1:25" x14ac:dyDescent="0.2">
      <c r="A10">
        <v>1889</v>
      </c>
      <c r="B10">
        <v>16.399999999999999</v>
      </c>
      <c r="C10">
        <v>8.4</v>
      </c>
      <c r="D10">
        <v>34.299999999999997</v>
      </c>
      <c r="E10">
        <v>48.2</v>
      </c>
      <c r="F10">
        <v>56.5</v>
      </c>
      <c r="G10">
        <v>66.599999999999994</v>
      </c>
      <c r="H10">
        <v>71</v>
      </c>
      <c r="I10">
        <v>70.2</v>
      </c>
      <c r="J10">
        <v>57.1</v>
      </c>
      <c r="K10">
        <v>44.5</v>
      </c>
      <c r="L10">
        <v>28.8</v>
      </c>
      <c r="M10">
        <v>24.3</v>
      </c>
      <c r="N10" s="3">
        <f t="shared" si="0"/>
        <v>43.858333333333327</v>
      </c>
      <c r="P10" s="5">
        <f t="shared" si="4"/>
        <v>40.321666666666665</v>
      </c>
      <c r="Q10">
        <v>1889</v>
      </c>
      <c r="R10">
        <f t="shared" si="1"/>
        <v>46.333333333333336</v>
      </c>
      <c r="S10" s="5">
        <v>42.313167938931279</v>
      </c>
      <c r="T10" s="5">
        <v>44.291666666666664</v>
      </c>
      <c r="U10">
        <v>1889</v>
      </c>
      <c r="W10" s="4">
        <f t="shared" si="2"/>
        <v>66.075000000000003</v>
      </c>
      <c r="X10">
        <v>1889</v>
      </c>
      <c r="Y10" s="4">
        <f t="shared" si="3"/>
        <v>21.349999999999998</v>
      </c>
    </row>
    <row r="11" spans="1:25" x14ac:dyDescent="0.2">
      <c r="A11">
        <v>1890</v>
      </c>
      <c r="B11">
        <v>9</v>
      </c>
      <c r="C11">
        <v>14.3</v>
      </c>
      <c r="D11">
        <v>21.7</v>
      </c>
      <c r="E11">
        <v>45.3</v>
      </c>
      <c r="F11">
        <v>51.8</v>
      </c>
      <c r="G11">
        <v>70.5</v>
      </c>
      <c r="H11">
        <v>73.599999999999994</v>
      </c>
      <c r="I11">
        <v>66.099999999999994</v>
      </c>
      <c r="J11">
        <v>58.2</v>
      </c>
      <c r="K11">
        <v>45.3</v>
      </c>
      <c r="L11">
        <v>34.4</v>
      </c>
      <c r="M11">
        <v>21.9</v>
      </c>
      <c r="N11" s="3">
        <f t="shared" si="0"/>
        <v>42.67499999999999</v>
      </c>
      <c r="P11" s="5">
        <f t="shared" si="4"/>
        <v>40.80833333333333</v>
      </c>
      <c r="Q11">
        <v>1890</v>
      </c>
      <c r="R11">
        <f t="shared" si="1"/>
        <v>39.6</v>
      </c>
      <c r="S11" s="5">
        <v>42.313167938931279</v>
      </c>
      <c r="T11" s="5">
        <v>42.375</v>
      </c>
      <c r="U11">
        <v>1890</v>
      </c>
      <c r="W11" s="4">
        <f t="shared" si="2"/>
        <v>65.5</v>
      </c>
      <c r="X11">
        <v>1890</v>
      </c>
      <c r="Y11" s="4">
        <f t="shared" si="3"/>
        <v>18</v>
      </c>
    </row>
    <row r="12" spans="1:25" x14ac:dyDescent="0.2">
      <c r="A12">
        <v>1891</v>
      </c>
      <c r="B12">
        <v>21.2</v>
      </c>
      <c r="C12">
        <v>10.3</v>
      </c>
      <c r="D12">
        <v>22.7</v>
      </c>
      <c r="E12">
        <v>46.9</v>
      </c>
      <c r="F12">
        <v>57.8</v>
      </c>
      <c r="G12">
        <v>65.599999999999994</v>
      </c>
      <c r="H12">
        <v>66.400000000000006</v>
      </c>
      <c r="I12">
        <v>67.7</v>
      </c>
      <c r="J12">
        <v>65.099999999999994</v>
      </c>
      <c r="K12">
        <v>46.1</v>
      </c>
      <c r="L12">
        <v>25</v>
      </c>
      <c r="M12">
        <v>27.3</v>
      </c>
      <c r="N12" s="3">
        <f t="shared" si="0"/>
        <v>43.508333333333326</v>
      </c>
      <c r="P12" s="5">
        <f t="shared" si="4"/>
        <v>41.669999999999995</v>
      </c>
      <c r="Q12">
        <v>1891</v>
      </c>
      <c r="R12">
        <f t="shared" si="1"/>
        <v>42.466666666666661</v>
      </c>
      <c r="S12" s="5">
        <v>42.313167938931279</v>
      </c>
      <c r="T12" s="5">
        <v>43.666666666666657</v>
      </c>
      <c r="U12">
        <v>1891</v>
      </c>
      <c r="W12" s="4">
        <f t="shared" si="2"/>
        <v>64.375</v>
      </c>
      <c r="X12">
        <v>1891</v>
      </c>
      <c r="Y12" s="4">
        <f t="shared" si="3"/>
        <v>16.5</v>
      </c>
    </row>
    <row r="13" spans="1:25" x14ac:dyDescent="0.2">
      <c r="A13">
        <v>1892</v>
      </c>
      <c r="B13">
        <v>7.8</v>
      </c>
      <c r="C13">
        <v>19.100000000000001</v>
      </c>
      <c r="D13">
        <v>26</v>
      </c>
      <c r="E13">
        <v>40.799999999999997</v>
      </c>
      <c r="F13">
        <v>50.9</v>
      </c>
      <c r="G13">
        <v>65</v>
      </c>
      <c r="H13">
        <v>72.3</v>
      </c>
      <c r="I13">
        <v>68.7</v>
      </c>
      <c r="J13">
        <v>61.4</v>
      </c>
      <c r="K13">
        <v>50.2</v>
      </c>
      <c r="L13">
        <v>26.6</v>
      </c>
      <c r="M13">
        <v>13.5</v>
      </c>
      <c r="N13" s="3">
        <f t="shared" si="0"/>
        <v>41.858333333333327</v>
      </c>
      <c r="P13" s="5">
        <f t="shared" si="4"/>
        <v>42.133333333333326</v>
      </c>
      <c r="Q13">
        <v>1892</v>
      </c>
      <c r="R13">
        <f t="shared" si="1"/>
        <v>39.233333333333327</v>
      </c>
      <c r="S13" s="5">
        <v>42.313167938931279</v>
      </c>
      <c r="T13" s="5">
        <v>42.266666666666673</v>
      </c>
      <c r="U13">
        <v>1892</v>
      </c>
      <c r="W13" s="4">
        <f t="shared" si="2"/>
        <v>64.224999999999994</v>
      </c>
      <c r="X13">
        <v>1892</v>
      </c>
      <c r="Y13" s="4">
        <f t="shared" si="3"/>
        <v>22.55</v>
      </c>
    </row>
    <row r="14" spans="1:25" x14ac:dyDescent="0.2">
      <c r="A14">
        <v>1893</v>
      </c>
      <c r="B14">
        <v>3.4</v>
      </c>
      <c r="C14">
        <v>8.8000000000000007</v>
      </c>
      <c r="D14">
        <v>22.5</v>
      </c>
      <c r="E14">
        <v>37.5</v>
      </c>
      <c r="F14">
        <v>53.8</v>
      </c>
      <c r="G14">
        <v>72.099999999999994</v>
      </c>
      <c r="H14">
        <v>73.2</v>
      </c>
      <c r="I14">
        <v>67.2</v>
      </c>
      <c r="J14">
        <v>59</v>
      </c>
      <c r="K14">
        <v>45.9</v>
      </c>
      <c r="L14">
        <v>28.3</v>
      </c>
      <c r="M14">
        <v>10.6</v>
      </c>
      <c r="N14" s="3">
        <f t="shared" si="0"/>
        <v>40.19166666666667</v>
      </c>
      <c r="P14" s="5">
        <f t="shared" si="4"/>
        <v>42.418333333333322</v>
      </c>
      <c r="Q14">
        <v>1893</v>
      </c>
      <c r="R14">
        <f t="shared" si="1"/>
        <v>37.93333333333333</v>
      </c>
      <c r="S14" s="5">
        <v>42.313167938931279</v>
      </c>
      <c r="T14" s="5">
        <v>40.900000000000006</v>
      </c>
      <c r="U14">
        <v>1893</v>
      </c>
      <c r="W14" s="4">
        <f t="shared" si="2"/>
        <v>66.575000000000003</v>
      </c>
      <c r="X14">
        <v>1893</v>
      </c>
      <c r="Y14" s="4">
        <f t="shared" si="3"/>
        <v>15.65</v>
      </c>
    </row>
    <row r="15" spans="1:25" x14ac:dyDescent="0.2">
      <c r="A15">
        <v>1894</v>
      </c>
      <c r="B15">
        <v>9.1</v>
      </c>
      <c r="C15">
        <v>13.8</v>
      </c>
      <c r="D15">
        <v>32.799999999999997</v>
      </c>
      <c r="E15">
        <v>46.6</v>
      </c>
      <c r="F15">
        <v>57</v>
      </c>
      <c r="G15">
        <v>70.3</v>
      </c>
      <c r="H15">
        <v>74.400000000000006</v>
      </c>
      <c r="I15">
        <v>71.2</v>
      </c>
      <c r="J15">
        <v>61.8</v>
      </c>
      <c r="K15">
        <v>46.5</v>
      </c>
      <c r="L15">
        <v>25</v>
      </c>
      <c r="M15">
        <v>25.2</v>
      </c>
      <c r="N15" s="3">
        <f t="shared" si="0"/>
        <v>44.475000000000001</v>
      </c>
      <c r="P15" s="5">
        <f t="shared" si="4"/>
        <v>42.541666666666657</v>
      </c>
      <c r="Q15">
        <v>1894</v>
      </c>
      <c r="R15">
        <f t="shared" si="1"/>
        <v>45.466666666666669</v>
      </c>
      <c r="S15" s="5">
        <v>42.313167938931279</v>
      </c>
      <c r="T15" s="5">
        <v>42.81666666666667</v>
      </c>
      <c r="U15">
        <v>1894</v>
      </c>
      <c r="W15" s="4">
        <f t="shared" si="2"/>
        <v>68.224999999999994</v>
      </c>
      <c r="X15">
        <v>1894</v>
      </c>
      <c r="Y15" s="4">
        <f t="shared" si="3"/>
        <v>23.299999999999997</v>
      </c>
    </row>
    <row r="16" spans="1:25" x14ac:dyDescent="0.2">
      <c r="A16">
        <v>1895</v>
      </c>
      <c r="B16">
        <v>3.2</v>
      </c>
      <c r="C16">
        <v>9.6</v>
      </c>
      <c r="D16">
        <v>25.6</v>
      </c>
      <c r="E16">
        <v>49.1</v>
      </c>
      <c r="F16">
        <v>55.8</v>
      </c>
      <c r="G16">
        <v>64.900000000000006</v>
      </c>
      <c r="H16">
        <v>67.599999999999994</v>
      </c>
      <c r="I16">
        <v>66.599999999999994</v>
      </c>
      <c r="J16">
        <v>60.7</v>
      </c>
      <c r="K16">
        <v>40.4</v>
      </c>
      <c r="L16">
        <v>27.8</v>
      </c>
      <c r="M16">
        <v>17.600000000000001</v>
      </c>
      <c r="N16" s="3">
        <f t="shared" si="0"/>
        <v>40.741666666666667</v>
      </c>
      <c r="P16" s="5">
        <f t="shared" si="4"/>
        <v>42.154999999999994</v>
      </c>
      <c r="Q16">
        <v>1895</v>
      </c>
      <c r="R16">
        <f t="shared" si="1"/>
        <v>43.5</v>
      </c>
      <c r="S16" s="5">
        <v>42.313167938931279</v>
      </c>
      <c r="T16" s="5">
        <v>42.69166666666667</v>
      </c>
      <c r="U16">
        <v>1895</v>
      </c>
      <c r="W16" s="4">
        <f t="shared" si="2"/>
        <v>63.725000000000001</v>
      </c>
      <c r="X16">
        <v>1895</v>
      </c>
      <c r="Y16" s="4">
        <f t="shared" si="3"/>
        <v>17.600000000000001</v>
      </c>
    </row>
    <row r="17" spans="1:25" x14ac:dyDescent="0.2">
      <c r="A17">
        <v>1896</v>
      </c>
      <c r="B17">
        <v>11.5</v>
      </c>
      <c r="C17">
        <v>16.100000000000001</v>
      </c>
      <c r="D17">
        <v>21.8</v>
      </c>
      <c r="E17">
        <v>41.7</v>
      </c>
      <c r="F17">
        <v>60.4</v>
      </c>
      <c r="G17">
        <v>65.3</v>
      </c>
      <c r="H17">
        <v>68.099999999999994</v>
      </c>
      <c r="I17">
        <v>67.8</v>
      </c>
      <c r="J17">
        <v>54.6</v>
      </c>
      <c r="K17">
        <v>40.700000000000003</v>
      </c>
      <c r="L17">
        <v>18.7</v>
      </c>
      <c r="M17">
        <v>20</v>
      </c>
      <c r="N17" s="3">
        <f t="shared" si="0"/>
        <v>40.55833333333333</v>
      </c>
      <c r="P17" s="5">
        <f t="shared" si="4"/>
        <v>41.565000000000005</v>
      </c>
      <c r="Q17">
        <v>1896</v>
      </c>
      <c r="R17">
        <f t="shared" si="1"/>
        <v>41.300000000000004</v>
      </c>
      <c r="S17" s="5">
        <v>42.313167938931279</v>
      </c>
      <c r="T17" s="5">
        <v>41.458333333333336</v>
      </c>
      <c r="U17">
        <v>1896</v>
      </c>
      <c r="W17" s="4">
        <f t="shared" si="2"/>
        <v>65.399999999999991</v>
      </c>
      <c r="X17">
        <v>1896</v>
      </c>
      <c r="Y17" s="4">
        <f t="shared" si="3"/>
        <v>18.950000000000003</v>
      </c>
    </row>
    <row r="18" spans="1:25" x14ac:dyDescent="0.2">
      <c r="A18">
        <v>1897</v>
      </c>
      <c r="B18">
        <v>5.7</v>
      </c>
      <c r="C18">
        <v>16</v>
      </c>
      <c r="D18">
        <v>19.399999999999999</v>
      </c>
      <c r="E18">
        <v>41.4</v>
      </c>
      <c r="F18">
        <v>53.8</v>
      </c>
      <c r="G18">
        <v>61.2</v>
      </c>
      <c r="H18">
        <v>71.7</v>
      </c>
      <c r="I18">
        <v>64.8</v>
      </c>
      <c r="J18">
        <v>64.3</v>
      </c>
      <c r="K18">
        <v>49.6</v>
      </c>
      <c r="L18">
        <v>24.6</v>
      </c>
      <c r="M18">
        <v>9</v>
      </c>
      <c r="N18" s="3">
        <f t="shared" si="0"/>
        <v>40.125000000000007</v>
      </c>
      <c r="P18" s="5">
        <f t="shared" si="4"/>
        <v>41.218333333333334</v>
      </c>
      <c r="Q18">
        <v>1897</v>
      </c>
      <c r="R18">
        <f t="shared" si="1"/>
        <v>38.199999999999996</v>
      </c>
      <c r="S18" s="5">
        <v>42.313167938931279</v>
      </c>
      <c r="T18" s="5">
        <v>38.949999999999996</v>
      </c>
      <c r="U18">
        <v>1897</v>
      </c>
      <c r="W18" s="4">
        <f t="shared" si="2"/>
        <v>62.875</v>
      </c>
      <c r="X18">
        <v>1897</v>
      </c>
      <c r="Y18" s="4">
        <f t="shared" si="3"/>
        <v>17.7</v>
      </c>
    </row>
    <row r="19" spans="1:25" x14ac:dyDescent="0.2">
      <c r="A19">
        <v>1898</v>
      </c>
      <c r="B19">
        <v>17.600000000000001</v>
      </c>
      <c r="C19">
        <v>15.8</v>
      </c>
      <c r="D19">
        <v>29.5</v>
      </c>
      <c r="E19">
        <v>43.8</v>
      </c>
      <c r="F19">
        <v>56.8</v>
      </c>
      <c r="G19">
        <v>66.400000000000006</v>
      </c>
      <c r="H19">
        <v>70.3</v>
      </c>
      <c r="I19">
        <v>66.900000000000006</v>
      </c>
      <c r="J19">
        <v>63.2</v>
      </c>
      <c r="K19">
        <v>42.4</v>
      </c>
      <c r="L19">
        <v>27.8</v>
      </c>
      <c r="M19">
        <v>11.4</v>
      </c>
      <c r="N19" s="3">
        <f t="shared" si="0"/>
        <v>42.658333333333331</v>
      </c>
      <c r="P19" s="5">
        <f t="shared" si="4"/>
        <v>41.711666666666666</v>
      </c>
      <c r="Q19">
        <v>1898</v>
      </c>
      <c r="R19">
        <f t="shared" si="1"/>
        <v>43.366666666666667</v>
      </c>
      <c r="S19" s="5">
        <v>42.313167938931279</v>
      </c>
      <c r="T19" s="5">
        <v>42.82500000000001</v>
      </c>
      <c r="U19">
        <v>1898</v>
      </c>
      <c r="W19" s="4">
        <f t="shared" si="2"/>
        <v>65.099999999999994</v>
      </c>
      <c r="X19">
        <v>1898</v>
      </c>
      <c r="Y19" s="4">
        <f t="shared" si="3"/>
        <v>22.65</v>
      </c>
    </row>
    <row r="20" spans="1:25" x14ac:dyDescent="0.2">
      <c r="A20">
        <v>1899</v>
      </c>
      <c r="B20">
        <v>9.5</v>
      </c>
      <c r="C20">
        <v>5.6</v>
      </c>
      <c r="D20">
        <v>14.9</v>
      </c>
      <c r="E20">
        <v>47</v>
      </c>
      <c r="F20">
        <v>54.8</v>
      </c>
      <c r="G20">
        <v>64.8</v>
      </c>
      <c r="H20">
        <v>70.8</v>
      </c>
      <c r="I20">
        <v>69.2</v>
      </c>
      <c r="J20">
        <v>58.2</v>
      </c>
      <c r="K20">
        <v>48.8</v>
      </c>
      <c r="L20">
        <v>39.5</v>
      </c>
      <c r="M20">
        <v>18.7</v>
      </c>
      <c r="N20" s="3">
        <f t="shared" si="0"/>
        <v>41.81666666666667</v>
      </c>
      <c r="P20" s="5">
        <f t="shared" si="4"/>
        <v>41.18</v>
      </c>
      <c r="Q20">
        <v>1899</v>
      </c>
      <c r="R20">
        <f t="shared" si="1"/>
        <v>38.9</v>
      </c>
      <c r="S20" s="5">
        <v>42.313167938931279</v>
      </c>
      <c r="T20" s="5">
        <v>39.883333333333333</v>
      </c>
      <c r="U20">
        <v>1899</v>
      </c>
      <c r="W20" s="4">
        <f t="shared" si="2"/>
        <v>64.899999999999991</v>
      </c>
      <c r="X20">
        <v>1899</v>
      </c>
      <c r="Y20" s="4">
        <f t="shared" si="3"/>
        <v>10.25</v>
      </c>
    </row>
    <row r="21" spans="1:25" x14ac:dyDescent="0.2">
      <c r="A21">
        <v>1900</v>
      </c>
      <c r="B21">
        <v>19.600000000000001</v>
      </c>
      <c r="C21">
        <v>6.8</v>
      </c>
      <c r="D21">
        <v>24.7</v>
      </c>
      <c r="E21">
        <v>51.4</v>
      </c>
      <c r="F21">
        <v>61.8</v>
      </c>
      <c r="G21">
        <v>69.2</v>
      </c>
      <c r="H21">
        <v>71.599999999999994</v>
      </c>
      <c r="I21">
        <v>77.099999999999994</v>
      </c>
      <c r="J21">
        <v>61.8</v>
      </c>
      <c r="K21">
        <v>58.2</v>
      </c>
      <c r="L21">
        <v>28.2</v>
      </c>
      <c r="M21">
        <v>20.2</v>
      </c>
      <c r="N21" s="3">
        <f t="shared" si="0"/>
        <v>45.883333333333347</v>
      </c>
      <c r="P21" s="5">
        <f t="shared" si="4"/>
        <v>42.208333333333336</v>
      </c>
      <c r="Q21">
        <v>1900</v>
      </c>
      <c r="R21">
        <f t="shared" si="1"/>
        <v>45.966666666666661</v>
      </c>
      <c r="S21" s="5">
        <v>42.313167938931279</v>
      </c>
      <c r="T21" s="5">
        <v>44.891666666666673</v>
      </c>
      <c r="U21">
        <v>1900</v>
      </c>
      <c r="W21" s="4">
        <f t="shared" si="2"/>
        <v>69.924999999999997</v>
      </c>
      <c r="X21">
        <v>1900</v>
      </c>
      <c r="Y21" s="4">
        <f t="shared" si="3"/>
        <v>15.75</v>
      </c>
    </row>
    <row r="22" spans="1:25" x14ac:dyDescent="0.2">
      <c r="A22">
        <v>1901</v>
      </c>
      <c r="B22">
        <v>13.2</v>
      </c>
      <c r="C22">
        <v>9.5</v>
      </c>
      <c r="D22">
        <v>31.6</v>
      </c>
      <c r="E22">
        <v>48.8</v>
      </c>
      <c r="F22">
        <v>58.2</v>
      </c>
      <c r="G22">
        <v>64.900000000000006</v>
      </c>
      <c r="H22">
        <v>76.599999999999994</v>
      </c>
      <c r="I22">
        <v>71.3</v>
      </c>
      <c r="J22">
        <v>60.2</v>
      </c>
      <c r="K22">
        <v>51.2</v>
      </c>
      <c r="L22">
        <v>29.8</v>
      </c>
      <c r="M22">
        <v>14.8</v>
      </c>
      <c r="N22" s="3">
        <f t="shared" si="0"/>
        <v>44.17499999999999</v>
      </c>
      <c r="P22" s="5">
        <f t="shared" si="4"/>
        <v>42.931666666666665</v>
      </c>
      <c r="Q22">
        <v>1901</v>
      </c>
      <c r="R22">
        <f t="shared" si="1"/>
        <v>46.20000000000001</v>
      </c>
      <c r="S22" s="5">
        <v>42.313167938931279</v>
      </c>
      <c r="T22" s="5">
        <v>45.274999999999999</v>
      </c>
      <c r="U22">
        <v>1901</v>
      </c>
      <c r="W22" s="4">
        <f t="shared" si="2"/>
        <v>67.75</v>
      </c>
      <c r="X22">
        <v>1901</v>
      </c>
      <c r="Y22" s="4">
        <f t="shared" si="3"/>
        <v>20.55</v>
      </c>
    </row>
    <row r="23" spans="1:25" x14ac:dyDescent="0.2">
      <c r="A23">
        <v>1902</v>
      </c>
      <c r="B23">
        <v>18.2</v>
      </c>
      <c r="C23">
        <v>17.600000000000001</v>
      </c>
      <c r="D23">
        <v>36.299999999999997</v>
      </c>
      <c r="E23">
        <v>45.4</v>
      </c>
      <c r="F23">
        <v>59.5</v>
      </c>
      <c r="G23">
        <v>61.6</v>
      </c>
      <c r="H23">
        <v>70.3</v>
      </c>
      <c r="I23">
        <v>65.8</v>
      </c>
      <c r="J23">
        <v>57.4</v>
      </c>
      <c r="K23">
        <v>47.6</v>
      </c>
      <c r="L23">
        <v>35.6</v>
      </c>
      <c r="M23">
        <v>13.2</v>
      </c>
      <c r="N23" s="3">
        <f t="shared" si="0"/>
        <v>44.041666666666664</v>
      </c>
      <c r="P23" s="5">
        <f t="shared" si="4"/>
        <v>43.714999999999996</v>
      </c>
      <c r="Q23">
        <v>1902</v>
      </c>
      <c r="R23">
        <f t="shared" si="1"/>
        <v>47.066666666666663</v>
      </c>
      <c r="S23" s="5">
        <v>42.313167938931279</v>
      </c>
      <c r="T23" s="5">
        <v>45.208333333333336</v>
      </c>
      <c r="U23">
        <v>1902</v>
      </c>
      <c r="W23" s="4">
        <f t="shared" si="2"/>
        <v>64.3</v>
      </c>
      <c r="X23">
        <v>1902</v>
      </c>
      <c r="Y23" s="4">
        <f t="shared" si="3"/>
        <v>26.95</v>
      </c>
    </row>
    <row r="24" spans="1:25" x14ac:dyDescent="0.2">
      <c r="A24">
        <v>1903</v>
      </c>
      <c r="B24">
        <v>11.2</v>
      </c>
      <c r="C24">
        <v>10.8</v>
      </c>
      <c r="D24">
        <v>30.8</v>
      </c>
      <c r="E24">
        <v>44.8</v>
      </c>
      <c r="F24">
        <v>59</v>
      </c>
      <c r="G24">
        <v>64.2</v>
      </c>
      <c r="H24">
        <v>67.8</v>
      </c>
      <c r="I24">
        <v>63.6</v>
      </c>
      <c r="J24">
        <v>56.1</v>
      </c>
      <c r="K24">
        <v>48</v>
      </c>
      <c r="L24">
        <v>33.1</v>
      </c>
      <c r="M24">
        <v>16.5</v>
      </c>
      <c r="N24" s="3">
        <f t="shared" si="0"/>
        <v>42.158333333333339</v>
      </c>
      <c r="P24" s="5">
        <f t="shared" si="4"/>
        <v>43.614999999999995</v>
      </c>
      <c r="Q24">
        <v>1903</v>
      </c>
      <c r="R24">
        <f t="shared" si="1"/>
        <v>44.866666666666667</v>
      </c>
      <c r="S24" s="5">
        <v>42.313167938931279</v>
      </c>
      <c r="T24" s="5">
        <v>42.55833333333333</v>
      </c>
      <c r="U24">
        <v>1903</v>
      </c>
      <c r="W24" s="4">
        <f t="shared" si="2"/>
        <v>63.65</v>
      </c>
      <c r="X24">
        <v>1903</v>
      </c>
      <c r="Y24" s="4">
        <f t="shared" si="3"/>
        <v>20.8</v>
      </c>
    </row>
    <row r="25" spans="1:25" x14ac:dyDescent="0.2">
      <c r="A25">
        <v>1904</v>
      </c>
      <c r="B25">
        <v>10.3</v>
      </c>
      <c r="C25">
        <v>3.7</v>
      </c>
      <c r="D25">
        <v>26.7</v>
      </c>
      <c r="E25">
        <v>41.2</v>
      </c>
      <c r="F25">
        <v>58.8</v>
      </c>
      <c r="G25">
        <v>63</v>
      </c>
      <c r="H25">
        <v>68</v>
      </c>
      <c r="I25">
        <v>66.3</v>
      </c>
      <c r="J25">
        <v>58.4</v>
      </c>
      <c r="K25">
        <v>47.1</v>
      </c>
      <c r="L25">
        <v>39</v>
      </c>
      <c r="M25">
        <v>18.2</v>
      </c>
      <c r="N25" s="3">
        <f t="shared" si="0"/>
        <v>41.725000000000001</v>
      </c>
      <c r="P25" s="5">
        <f t="shared" si="4"/>
        <v>43.596666666666664</v>
      </c>
      <c r="Q25">
        <v>1904</v>
      </c>
      <c r="R25">
        <f t="shared" si="1"/>
        <v>42.233333333333334</v>
      </c>
      <c r="S25" s="5">
        <v>42.313167938931279</v>
      </c>
      <c r="T25" s="5">
        <v>40.733333333333334</v>
      </c>
      <c r="U25">
        <v>1904</v>
      </c>
      <c r="W25" s="4">
        <f t="shared" si="2"/>
        <v>64.025000000000006</v>
      </c>
      <c r="X25">
        <v>1904</v>
      </c>
      <c r="Y25" s="4">
        <f t="shared" si="3"/>
        <v>15.2</v>
      </c>
    </row>
    <row r="26" spans="1:25" x14ac:dyDescent="0.2">
      <c r="A26">
        <v>1905</v>
      </c>
      <c r="B26">
        <v>6.5</v>
      </c>
      <c r="C26">
        <v>10.8</v>
      </c>
      <c r="D26">
        <v>35</v>
      </c>
      <c r="E26">
        <v>44.3</v>
      </c>
      <c r="F26">
        <v>54.4</v>
      </c>
      <c r="G26">
        <v>64</v>
      </c>
      <c r="H26">
        <v>69.099999999999994</v>
      </c>
      <c r="I26">
        <v>70</v>
      </c>
      <c r="J26">
        <v>63.2</v>
      </c>
      <c r="K26">
        <v>43.9</v>
      </c>
      <c r="L26">
        <v>34.1</v>
      </c>
      <c r="M26">
        <v>19.600000000000001</v>
      </c>
      <c r="N26" s="3">
        <f t="shared" si="0"/>
        <v>42.908333333333331</v>
      </c>
      <c r="P26" s="5">
        <f t="shared" si="4"/>
        <v>43.001666666666665</v>
      </c>
      <c r="Q26">
        <v>1905</v>
      </c>
      <c r="R26">
        <f t="shared" si="1"/>
        <v>44.566666666666663</v>
      </c>
      <c r="S26" s="5">
        <v>42.313167938931279</v>
      </c>
      <c r="T26" s="5">
        <v>42.666666666666664</v>
      </c>
      <c r="U26">
        <v>1905</v>
      </c>
      <c r="W26" s="4">
        <f t="shared" si="2"/>
        <v>64.375</v>
      </c>
      <c r="X26">
        <v>1905</v>
      </c>
      <c r="Y26" s="4">
        <f t="shared" si="3"/>
        <v>22.9</v>
      </c>
    </row>
    <row r="27" spans="1:25" x14ac:dyDescent="0.2">
      <c r="A27">
        <v>1906</v>
      </c>
      <c r="B27">
        <v>17.8</v>
      </c>
      <c r="C27">
        <v>14.5</v>
      </c>
      <c r="D27">
        <v>21.6</v>
      </c>
      <c r="E27">
        <v>51</v>
      </c>
      <c r="F27">
        <v>55</v>
      </c>
      <c r="G27">
        <v>64.400000000000006</v>
      </c>
      <c r="H27">
        <v>68.2</v>
      </c>
      <c r="I27">
        <v>68.5</v>
      </c>
      <c r="J27">
        <v>64.400000000000006</v>
      </c>
      <c r="K27">
        <v>45.7</v>
      </c>
      <c r="L27">
        <v>30.7</v>
      </c>
      <c r="M27">
        <v>15.9</v>
      </c>
      <c r="N27" s="3">
        <f t="shared" si="0"/>
        <v>43.141666666666659</v>
      </c>
      <c r="P27" s="5">
        <f t="shared" si="4"/>
        <v>42.795000000000002</v>
      </c>
      <c r="Q27">
        <v>1906</v>
      </c>
      <c r="R27">
        <f t="shared" si="1"/>
        <v>42.533333333333331</v>
      </c>
      <c r="S27" s="5">
        <v>42.313167938931279</v>
      </c>
      <c r="T27" s="5">
        <v>43.683333333333337</v>
      </c>
      <c r="U27">
        <v>1906</v>
      </c>
      <c r="W27" s="4">
        <f t="shared" si="2"/>
        <v>64.025000000000006</v>
      </c>
      <c r="X27">
        <v>1906</v>
      </c>
      <c r="Y27" s="4">
        <f t="shared" si="3"/>
        <v>18.05</v>
      </c>
    </row>
    <row r="28" spans="1:25" x14ac:dyDescent="0.2">
      <c r="A28">
        <v>1907</v>
      </c>
      <c r="B28">
        <v>4</v>
      </c>
      <c r="C28">
        <v>16.2</v>
      </c>
      <c r="D28">
        <v>28.1</v>
      </c>
      <c r="E28">
        <v>36.5</v>
      </c>
      <c r="F28">
        <v>47.2</v>
      </c>
      <c r="G28">
        <v>64.599999999999994</v>
      </c>
      <c r="H28">
        <v>69.3</v>
      </c>
      <c r="I28">
        <v>67.599999999999994</v>
      </c>
      <c r="J28">
        <v>57.5</v>
      </c>
      <c r="K28">
        <v>47.7</v>
      </c>
      <c r="L28">
        <v>33.9</v>
      </c>
      <c r="M28">
        <v>22.6</v>
      </c>
      <c r="N28" s="3">
        <f t="shared" si="0"/>
        <v>41.266666666666666</v>
      </c>
      <c r="P28" s="5">
        <f t="shared" si="4"/>
        <v>42.239999999999995</v>
      </c>
      <c r="Q28">
        <v>1907</v>
      </c>
      <c r="R28">
        <f t="shared" si="1"/>
        <v>37.266666666666666</v>
      </c>
      <c r="S28" s="5">
        <v>42.313167938931279</v>
      </c>
      <c r="T28" s="5">
        <v>40.833333333333336</v>
      </c>
      <c r="U28">
        <v>1907</v>
      </c>
      <c r="W28" s="4">
        <f t="shared" si="2"/>
        <v>62.174999999999997</v>
      </c>
      <c r="X28">
        <v>1907</v>
      </c>
      <c r="Y28" s="4">
        <f t="shared" si="3"/>
        <v>22.15</v>
      </c>
    </row>
    <row r="29" spans="1:25" x14ac:dyDescent="0.2">
      <c r="A29">
        <v>1908</v>
      </c>
      <c r="B29">
        <v>14.6</v>
      </c>
      <c r="C29">
        <v>20.6</v>
      </c>
      <c r="D29">
        <v>28</v>
      </c>
      <c r="E29">
        <v>47.6</v>
      </c>
      <c r="F29">
        <v>55</v>
      </c>
      <c r="G29">
        <v>63</v>
      </c>
      <c r="H29">
        <v>71.400000000000006</v>
      </c>
      <c r="I29">
        <v>67.2</v>
      </c>
      <c r="J29">
        <v>65.8</v>
      </c>
      <c r="K29">
        <v>48.4</v>
      </c>
      <c r="L29">
        <v>36.5</v>
      </c>
      <c r="M29">
        <v>18.399999999999999</v>
      </c>
      <c r="N29" s="3">
        <f t="shared" si="0"/>
        <v>44.708333333333336</v>
      </c>
      <c r="P29" s="5">
        <f t="shared" si="4"/>
        <v>42.749999999999993</v>
      </c>
      <c r="Q29">
        <v>1908</v>
      </c>
      <c r="R29">
        <f t="shared" si="1"/>
        <v>43.533333333333331</v>
      </c>
      <c r="S29" s="5">
        <v>42.313167938931279</v>
      </c>
      <c r="T29" s="5">
        <v>43.95000000000001</v>
      </c>
      <c r="U29">
        <v>1908</v>
      </c>
      <c r="W29" s="4">
        <f t="shared" si="2"/>
        <v>64.150000000000006</v>
      </c>
      <c r="X29">
        <v>1908</v>
      </c>
      <c r="Y29" s="4">
        <f t="shared" si="3"/>
        <v>24.3</v>
      </c>
    </row>
    <row r="30" spans="1:25" x14ac:dyDescent="0.2">
      <c r="A30">
        <v>1909</v>
      </c>
      <c r="B30">
        <v>12.2</v>
      </c>
      <c r="C30">
        <v>14.8</v>
      </c>
      <c r="D30">
        <v>28.4</v>
      </c>
      <c r="E30">
        <v>38.1</v>
      </c>
      <c r="F30">
        <v>55.3</v>
      </c>
      <c r="G30">
        <v>67.099999999999994</v>
      </c>
      <c r="H30">
        <v>71.099999999999994</v>
      </c>
      <c r="I30">
        <v>72.3</v>
      </c>
      <c r="J30">
        <v>59.4</v>
      </c>
      <c r="K30">
        <v>46.4</v>
      </c>
      <c r="L30">
        <v>35.299999999999997</v>
      </c>
      <c r="M30">
        <v>11.3</v>
      </c>
      <c r="N30" s="3">
        <f t="shared" si="0"/>
        <v>42.641666666666666</v>
      </c>
      <c r="P30" s="5">
        <f t="shared" si="4"/>
        <v>42.933333333333323</v>
      </c>
      <c r="Q30">
        <v>1909</v>
      </c>
      <c r="R30">
        <f t="shared" si="1"/>
        <v>40.6</v>
      </c>
      <c r="S30" s="5">
        <v>42.313167938931279</v>
      </c>
      <c r="T30" s="5">
        <v>43.633333333333333</v>
      </c>
      <c r="U30">
        <v>1909</v>
      </c>
      <c r="W30" s="4">
        <f t="shared" si="2"/>
        <v>66.45</v>
      </c>
      <c r="X30">
        <v>1909</v>
      </c>
      <c r="Y30" s="4">
        <f t="shared" si="3"/>
        <v>21.6</v>
      </c>
    </row>
    <row r="31" spans="1:25" x14ac:dyDescent="0.2">
      <c r="A31">
        <v>1910</v>
      </c>
      <c r="B31">
        <v>13.3</v>
      </c>
      <c r="C31">
        <v>9.6</v>
      </c>
      <c r="D31">
        <v>43</v>
      </c>
      <c r="E31">
        <v>50.4</v>
      </c>
      <c r="F31">
        <v>54</v>
      </c>
      <c r="G31">
        <v>69.2</v>
      </c>
      <c r="H31">
        <v>73</v>
      </c>
      <c r="I31">
        <v>67.8</v>
      </c>
      <c r="J31">
        <v>60.8</v>
      </c>
      <c r="K31">
        <v>53</v>
      </c>
      <c r="L31">
        <v>25</v>
      </c>
      <c r="M31">
        <v>16</v>
      </c>
      <c r="N31" s="3">
        <f t="shared" si="0"/>
        <v>44.591666666666669</v>
      </c>
      <c r="P31" s="5">
        <f t="shared" si="4"/>
        <v>43.269999999999996</v>
      </c>
      <c r="Q31">
        <v>1910</v>
      </c>
      <c r="R31">
        <f t="shared" si="1"/>
        <v>49.133333333333333</v>
      </c>
      <c r="S31" s="5">
        <v>42.313167938931279</v>
      </c>
      <c r="T31" s="5">
        <v>44.608333333333341</v>
      </c>
      <c r="U31">
        <v>1910</v>
      </c>
      <c r="W31" s="4">
        <f t="shared" si="2"/>
        <v>66</v>
      </c>
      <c r="X31">
        <v>1910</v>
      </c>
      <c r="Y31" s="4">
        <f t="shared" si="3"/>
        <v>26.3</v>
      </c>
    </row>
    <row r="32" spans="1:25" x14ac:dyDescent="0.2">
      <c r="A32">
        <v>1911</v>
      </c>
      <c r="B32">
        <v>7.8</v>
      </c>
      <c r="C32">
        <v>20.2</v>
      </c>
      <c r="D32">
        <v>36</v>
      </c>
      <c r="E32">
        <v>44.8</v>
      </c>
      <c r="F32">
        <v>62.7</v>
      </c>
      <c r="G32">
        <v>71.8</v>
      </c>
      <c r="H32">
        <v>70.8</v>
      </c>
      <c r="I32">
        <v>65.3</v>
      </c>
      <c r="J32">
        <v>59.2</v>
      </c>
      <c r="K32">
        <v>44.4</v>
      </c>
      <c r="L32">
        <v>20.9</v>
      </c>
      <c r="M32">
        <v>19.8</v>
      </c>
      <c r="N32" s="3">
        <f t="shared" si="0"/>
        <v>43.641666666666659</v>
      </c>
      <c r="P32" s="5">
        <f t="shared" si="4"/>
        <v>43.37</v>
      </c>
      <c r="Q32">
        <v>1911</v>
      </c>
      <c r="R32">
        <f t="shared" si="1"/>
        <v>47.833333333333336</v>
      </c>
      <c r="S32" s="5">
        <v>42.313167938931279</v>
      </c>
      <c r="T32" s="5">
        <v>44.908333333333331</v>
      </c>
      <c r="U32">
        <v>1911</v>
      </c>
      <c r="W32" s="4">
        <f t="shared" si="2"/>
        <v>67.650000000000006</v>
      </c>
      <c r="X32">
        <v>1911</v>
      </c>
      <c r="Y32" s="4">
        <f t="shared" si="3"/>
        <v>28.1</v>
      </c>
    </row>
    <row r="33" spans="1:25" x14ac:dyDescent="0.2">
      <c r="A33">
        <v>1912</v>
      </c>
      <c r="B33">
        <v>-5.7</v>
      </c>
      <c r="C33">
        <v>12</v>
      </c>
      <c r="D33">
        <v>21.8</v>
      </c>
      <c r="E33">
        <v>47.8</v>
      </c>
      <c r="F33">
        <v>57.4</v>
      </c>
      <c r="G33">
        <v>63.4</v>
      </c>
      <c r="H33">
        <v>69.599999999999994</v>
      </c>
      <c r="I33">
        <v>65.3</v>
      </c>
      <c r="J33">
        <v>60.8</v>
      </c>
      <c r="K33">
        <v>50.6</v>
      </c>
      <c r="L33">
        <v>33.1</v>
      </c>
      <c r="M33">
        <v>21.5</v>
      </c>
      <c r="N33" s="3">
        <f t="shared" si="0"/>
        <v>41.466666666666676</v>
      </c>
      <c r="P33" s="5">
        <f t="shared" si="4"/>
        <v>43.41</v>
      </c>
      <c r="Q33">
        <v>1912</v>
      </c>
      <c r="R33">
        <f t="shared" si="1"/>
        <v>42.333333333333336</v>
      </c>
      <c r="S33" s="5">
        <v>42.313167938931279</v>
      </c>
      <c r="T33" s="5">
        <v>39.758333333333333</v>
      </c>
      <c r="U33">
        <v>1912</v>
      </c>
      <c r="W33" s="4">
        <f t="shared" si="2"/>
        <v>63.924999999999997</v>
      </c>
      <c r="X33">
        <v>1912</v>
      </c>
      <c r="Y33" s="4">
        <f t="shared" si="3"/>
        <v>16.899999999999999</v>
      </c>
    </row>
    <row r="34" spans="1:25" x14ac:dyDescent="0.2">
      <c r="A34">
        <v>1913</v>
      </c>
      <c r="B34">
        <v>10</v>
      </c>
      <c r="C34">
        <v>12</v>
      </c>
      <c r="D34">
        <v>25</v>
      </c>
      <c r="E34">
        <v>49.8</v>
      </c>
      <c r="F34">
        <v>56.1</v>
      </c>
      <c r="G34">
        <v>70.400000000000006</v>
      </c>
      <c r="H34">
        <v>70</v>
      </c>
      <c r="I34">
        <v>72.3</v>
      </c>
      <c r="J34">
        <v>59.8</v>
      </c>
      <c r="K34">
        <v>45.4</v>
      </c>
      <c r="L34">
        <v>38.6</v>
      </c>
      <c r="M34">
        <v>28.6</v>
      </c>
      <c r="N34" s="3">
        <f t="shared" ref="N34:N65" si="5" xml:space="preserve"> AVERAGE(B34:M34)</f>
        <v>44.833333333333336</v>
      </c>
      <c r="P34" s="5">
        <f t="shared" si="4"/>
        <v>43.435000000000002</v>
      </c>
      <c r="Q34">
        <v>1913</v>
      </c>
      <c r="R34">
        <f t="shared" si="1"/>
        <v>43.633333333333333</v>
      </c>
      <c r="S34" s="5">
        <v>42.313167938931279</v>
      </c>
      <c r="T34" s="5">
        <v>43.683333333333337</v>
      </c>
      <c r="U34">
        <v>1913</v>
      </c>
      <c r="W34" s="4">
        <f t="shared" si="2"/>
        <v>67.2</v>
      </c>
      <c r="X34">
        <v>1913</v>
      </c>
      <c r="Y34" s="4">
        <f t="shared" si="3"/>
        <v>18.5</v>
      </c>
    </row>
    <row r="35" spans="1:25" x14ac:dyDescent="0.2">
      <c r="A35">
        <v>1914</v>
      </c>
      <c r="B35">
        <v>18.8</v>
      </c>
      <c r="C35">
        <v>5.9</v>
      </c>
      <c r="D35">
        <v>29.6</v>
      </c>
      <c r="E35">
        <v>43.6</v>
      </c>
      <c r="F35">
        <v>59.8</v>
      </c>
      <c r="G35">
        <v>65.8</v>
      </c>
      <c r="H35">
        <v>74.5</v>
      </c>
      <c r="I35">
        <v>67.8</v>
      </c>
      <c r="J35">
        <v>61.6</v>
      </c>
      <c r="K35">
        <v>54.6</v>
      </c>
      <c r="L35">
        <v>34.4</v>
      </c>
      <c r="M35">
        <v>10.199999999999999</v>
      </c>
      <c r="N35" s="3">
        <f t="shared" si="5"/>
        <v>43.883333333333347</v>
      </c>
      <c r="P35" s="5">
        <f t="shared" si="4"/>
        <v>43.683333333333337</v>
      </c>
      <c r="Q35">
        <v>1914</v>
      </c>
      <c r="R35">
        <f t="shared" si="1"/>
        <v>44.333333333333336</v>
      </c>
      <c r="S35" s="5">
        <v>42.313167938931279</v>
      </c>
      <c r="T35" s="5">
        <v>44.85</v>
      </c>
      <c r="U35">
        <v>1914</v>
      </c>
      <c r="W35" s="4">
        <f t="shared" si="2"/>
        <v>66.974999999999994</v>
      </c>
      <c r="X35">
        <v>1914</v>
      </c>
      <c r="Y35" s="4">
        <f t="shared" si="3"/>
        <v>17.75</v>
      </c>
    </row>
    <row r="36" spans="1:25" x14ac:dyDescent="0.2">
      <c r="A36">
        <v>1915</v>
      </c>
      <c r="B36">
        <v>10.6</v>
      </c>
      <c r="C36">
        <v>24.2</v>
      </c>
      <c r="D36">
        <v>28.9</v>
      </c>
      <c r="E36">
        <v>54.6</v>
      </c>
      <c r="F36">
        <v>53</v>
      </c>
      <c r="G36">
        <v>59.1</v>
      </c>
      <c r="H36">
        <v>66.400000000000006</v>
      </c>
      <c r="I36">
        <v>65.8</v>
      </c>
      <c r="J36">
        <v>60.6</v>
      </c>
      <c r="K36">
        <v>50.2</v>
      </c>
      <c r="L36">
        <v>33.299999999999997</v>
      </c>
      <c r="M36">
        <v>19.8</v>
      </c>
      <c r="N36" s="3">
        <f t="shared" si="5"/>
        <v>43.875</v>
      </c>
      <c r="P36" s="5">
        <f t="shared" si="4"/>
        <v>43.540000000000006</v>
      </c>
      <c r="Q36">
        <v>1915</v>
      </c>
      <c r="R36">
        <f t="shared" si="1"/>
        <v>45.5</v>
      </c>
      <c r="S36" s="5">
        <v>42.313167938931279</v>
      </c>
      <c r="T36" s="5">
        <v>44.458333333333336</v>
      </c>
      <c r="U36">
        <v>1915</v>
      </c>
      <c r="W36" s="4">
        <f t="shared" si="2"/>
        <v>61.075000000000003</v>
      </c>
      <c r="X36">
        <v>1915</v>
      </c>
      <c r="Y36" s="4">
        <f t="shared" si="3"/>
        <v>26.549999999999997</v>
      </c>
    </row>
    <row r="37" spans="1:25" x14ac:dyDescent="0.2">
      <c r="A37">
        <v>1916</v>
      </c>
      <c r="B37">
        <v>5.7</v>
      </c>
      <c r="C37">
        <v>10.4</v>
      </c>
      <c r="D37">
        <v>23.4</v>
      </c>
      <c r="E37">
        <v>42.5</v>
      </c>
      <c r="F37">
        <v>56.2</v>
      </c>
      <c r="G37">
        <v>61.6</v>
      </c>
      <c r="H37">
        <v>77</v>
      </c>
      <c r="I37">
        <v>71.599999999999994</v>
      </c>
      <c r="J37">
        <v>58.8</v>
      </c>
      <c r="K37">
        <v>45.6</v>
      </c>
      <c r="L37">
        <v>35</v>
      </c>
      <c r="M37">
        <v>9.6</v>
      </c>
      <c r="N37" s="3">
        <f t="shared" si="5"/>
        <v>41.45</v>
      </c>
      <c r="P37" s="5">
        <f t="shared" si="4"/>
        <v>43.101666666666674</v>
      </c>
      <c r="Q37">
        <v>1916</v>
      </c>
      <c r="R37">
        <f t="shared" si="1"/>
        <v>40.700000000000003</v>
      </c>
      <c r="S37" s="5">
        <v>42.313167938931279</v>
      </c>
      <c r="T37" s="5">
        <v>41.324999999999996</v>
      </c>
      <c r="U37">
        <v>1916</v>
      </c>
      <c r="W37" s="4">
        <f t="shared" si="2"/>
        <v>66.599999999999994</v>
      </c>
      <c r="X37">
        <v>1916</v>
      </c>
      <c r="Y37" s="4">
        <f t="shared" si="3"/>
        <v>16.899999999999999</v>
      </c>
    </row>
    <row r="38" spans="1:25" x14ac:dyDescent="0.2">
      <c r="A38">
        <v>1917</v>
      </c>
      <c r="B38">
        <v>4.5999999999999996</v>
      </c>
      <c r="C38">
        <v>4.3</v>
      </c>
      <c r="D38">
        <v>25.4</v>
      </c>
      <c r="E38">
        <v>41.6</v>
      </c>
      <c r="F38">
        <v>54.7</v>
      </c>
      <c r="G38">
        <v>62.6</v>
      </c>
      <c r="H38">
        <v>72.099999999999994</v>
      </c>
      <c r="I38">
        <v>67</v>
      </c>
      <c r="J38">
        <v>59.4</v>
      </c>
      <c r="K38">
        <v>39.6</v>
      </c>
      <c r="L38">
        <v>36.1</v>
      </c>
      <c r="M38">
        <v>6.4</v>
      </c>
      <c r="N38" s="3">
        <f t="shared" si="5"/>
        <v>39.483333333333334</v>
      </c>
      <c r="P38" s="5">
        <f t="shared" ref="P38:P69" si="6">AVERAGE(N34:N38)</f>
        <v>42.705000000000005</v>
      </c>
      <c r="Q38">
        <v>1917</v>
      </c>
      <c r="R38">
        <f t="shared" si="1"/>
        <v>40.56666666666667</v>
      </c>
      <c r="S38" s="5">
        <v>42.313167938931279</v>
      </c>
      <c r="T38" s="5">
        <v>40.900000000000006</v>
      </c>
      <c r="U38">
        <v>1917</v>
      </c>
      <c r="W38" s="4">
        <f t="shared" si="2"/>
        <v>64.099999999999994</v>
      </c>
      <c r="X38">
        <v>1917</v>
      </c>
      <c r="Y38" s="4">
        <f t="shared" si="3"/>
        <v>14.85</v>
      </c>
    </row>
    <row r="39" spans="1:25" x14ac:dyDescent="0.2">
      <c r="A39">
        <v>1918</v>
      </c>
      <c r="B39">
        <v>1.7</v>
      </c>
      <c r="C39">
        <v>15.6</v>
      </c>
      <c r="D39">
        <v>37.799999999999997</v>
      </c>
      <c r="E39">
        <v>43</v>
      </c>
      <c r="F39">
        <v>58</v>
      </c>
      <c r="G39">
        <v>66.400000000000006</v>
      </c>
      <c r="H39">
        <v>70.599999999999994</v>
      </c>
      <c r="I39">
        <v>70.2</v>
      </c>
      <c r="J39">
        <v>57</v>
      </c>
      <c r="K39">
        <v>50</v>
      </c>
      <c r="L39">
        <v>35.299999999999997</v>
      </c>
      <c r="M39">
        <v>25.6</v>
      </c>
      <c r="N39" s="3">
        <f t="shared" si="5"/>
        <v>44.266666666666673</v>
      </c>
      <c r="P39" s="5">
        <f t="shared" si="6"/>
        <v>42.591666666666683</v>
      </c>
      <c r="Q39">
        <v>1918</v>
      </c>
      <c r="R39">
        <f t="shared" si="1"/>
        <v>46.266666666666673</v>
      </c>
      <c r="S39" s="5">
        <v>42.313167938931279</v>
      </c>
      <c r="T39" s="5">
        <v>41.925000000000004</v>
      </c>
      <c r="U39">
        <v>1918</v>
      </c>
      <c r="W39" s="4">
        <f t="shared" si="2"/>
        <v>66.3</v>
      </c>
      <c r="X39">
        <v>1918</v>
      </c>
      <c r="Y39" s="4">
        <f t="shared" si="3"/>
        <v>26.7</v>
      </c>
    </row>
    <row r="40" spans="1:25" x14ac:dyDescent="0.2">
      <c r="A40">
        <v>1919</v>
      </c>
      <c r="B40">
        <v>19.399999999999999</v>
      </c>
      <c r="C40">
        <v>15</v>
      </c>
      <c r="D40">
        <v>27.5</v>
      </c>
      <c r="E40">
        <v>44.8</v>
      </c>
      <c r="F40">
        <v>56.8</v>
      </c>
      <c r="G40">
        <v>69</v>
      </c>
      <c r="H40">
        <v>73.400000000000006</v>
      </c>
      <c r="I40">
        <v>69.400000000000006</v>
      </c>
      <c r="J40">
        <v>63.2</v>
      </c>
      <c r="K40">
        <v>42.2</v>
      </c>
      <c r="L40">
        <v>33.1</v>
      </c>
      <c r="M40">
        <v>8.4</v>
      </c>
      <c r="N40" s="3">
        <f t="shared" si="5"/>
        <v>43.516666666666659</v>
      </c>
      <c r="P40" s="5">
        <f t="shared" si="6"/>
        <v>42.518333333333331</v>
      </c>
      <c r="Q40">
        <v>1919</v>
      </c>
      <c r="R40">
        <f t="shared" si="1"/>
        <v>43.033333333333331</v>
      </c>
      <c r="S40" s="5">
        <v>42.313167938931279</v>
      </c>
      <c r="T40" s="5">
        <v>45.1</v>
      </c>
      <c r="U40">
        <v>1919</v>
      </c>
      <c r="W40" s="4">
        <f t="shared" si="2"/>
        <v>67.150000000000006</v>
      </c>
      <c r="X40">
        <v>1919</v>
      </c>
      <c r="Y40" s="4">
        <f t="shared" si="3"/>
        <v>21.25</v>
      </c>
    </row>
    <row r="41" spans="1:25" x14ac:dyDescent="0.2">
      <c r="A41">
        <v>1920</v>
      </c>
      <c r="B41">
        <v>4.9000000000000004</v>
      </c>
      <c r="C41">
        <v>13.6</v>
      </c>
      <c r="D41">
        <v>28.6</v>
      </c>
      <c r="E41">
        <v>37.5</v>
      </c>
      <c r="F41">
        <v>56</v>
      </c>
      <c r="G41">
        <v>66</v>
      </c>
      <c r="H41">
        <v>70.400000000000006</v>
      </c>
      <c r="I41">
        <v>69.599999999999994</v>
      </c>
      <c r="J41">
        <v>64.7</v>
      </c>
      <c r="K41">
        <v>52.6</v>
      </c>
      <c r="L41">
        <v>27.4</v>
      </c>
      <c r="M41">
        <v>23</v>
      </c>
      <c r="N41" s="3">
        <f t="shared" si="5"/>
        <v>42.858333333333327</v>
      </c>
      <c r="P41" s="5">
        <f t="shared" si="6"/>
        <v>42.314999999999998</v>
      </c>
      <c r="Q41">
        <v>1920</v>
      </c>
      <c r="R41">
        <f t="shared" si="1"/>
        <v>40.699999999999996</v>
      </c>
      <c r="S41" s="5">
        <v>42.313167938931279</v>
      </c>
      <c r="T41" s="5">
        <v>41.358333333333334</v>
      </c>
      <c r="U41">
        <v>1920</v>
      </c>
      <c r="W41" s="4">
        <f t="shared" si="2"/>
        <v>65.5</v>
      </c>
      <c r="X41">
        <v>1920</v>
      </c>
      <c r="Y41" s="4">
        <f t="shared" si="3"/>
        <v>21.1</v>
      </c>
    </row>
    <row r="42" spans="1:25" x14ac:dyDescent="0.2">
      <c r="A42">
        <v>1921</v>
      </c>
      <c r="B42">
        <v>20.399999999999999</v>
      </c>
      <c r="C42">
        <v>21</v>
      </c>
      <c r="D42">
        <v>31</v>
      </c>
      <c r="E42">
        <v>48</v>
      </c>
      <c r="F42">
        <v>59.2</v>
      </c>
      <c r="G42">
        <v>72.5</v>
      </c>
      <c r="H42">
        <v>77.599999999999994</v>
      </c>
      <c r="I42">
        <v>66.099999999999994</v>
      </c>
      <c r="J42">
        <v>62.4</v>
      </c>
      <c r="K42">
        <v>50.3</v>
      </c>
      <c r="L42">
        <v>24.6</v>
      </c>
      <c r="M42">
        <v>19.2</v>
      </c>
      <c r="N42" s="3">
        <f t="shared" si="5"/>
        <v>46.025000000000006</v>
      </c>
      <c r="P42" s="5">
        <f t="shared" si="6"/>
        <v>43.23</v>
      </c>
      <c r="Q42">
        <v>1921</v>
      </c>
      <c r="R42">
        <f t="shared" si="1"/>
        <v>46.066666666666663</v>
      </c>
      <c r="S42" s="5">
        <v>42.313167938931279</v>
      </c>
      <c r="T42" s="5">
        <v>46.65</v>
      </c>
      <c r="U42">
        <v>1921</v>
      </c>
      <c r="W42" s="4">
        <f t="shared" si="2"/>
        <v>68.849999999999994</v>
      </c>
      <c r="X42">
        <v>1921</v>
      </c>
      <c r="Y42" s="4">
        <f t="shared" si="3"/>
        <v>26</v>
      </c>
    </row>
    <row r="43" spans="1:25" x14ac:dyDescent="0.2">
      <c r="A43">
        <v>1922</v>
      </c>
      <c r="B43">
        <v>9.1999999999999993</v>
      </c>
      <c r="C43">
        <v>5.8</v>
      </c>
      <c r="D43">
        <v>27.8</v>
      </c>
      <c r="E43">
        <v>43.8</v>
      </c>
      <c r="F43">
        <v>60.8</v>
      </c>
      <c r="G43">
        <v>67.7</v>
      </c>
      <c r="H43">
        <v>68.8</v>
      </c>
      <c r="I43">
        <v>72</v>
      </c>
      <c r="J43">
        <v>63.3</v>
      </c>
      <c r="K43">
        <v>50.2</v>
      </c>
      <c r="L43">
        <v>35.4</v>
      </c>
      <c r="M43">
        <v>13.8</v>
      </c>
      <c r="N43" s="3">
        <f t="shared" si="5"/>
        <v>43.216666666666661</v>
      </c>
      <c r="P43" s="5">
        <f t="shared" si="6"/>
        <v>43.976666666666667</v>
      </c>
      <c r="Q43">
        <v>1922</v>
      </c>
      <c r="R43">
        <f t="shared" si="1"/>
        <v>44.133333333333326</v>
      </c>
      <c r="S43" s="5">
        <v>42.313167938931279</v>
      </c>
      <c r="T43" s="5">
        <v>42.94166666666667</v>
      </c>
      <c r="U43">
        <v>1922</v>
      </c>
      <c r="W43" s="4">
        <f t="shared" si="2"/>
        <v>67.325000000000003</v>
      </c>
      <c r="X43">
        <v>1922</v>
      </c>
      <c r="Y43" s="4">
        <f t="shared" si="3"/>
        <v>16.8</v>
      </c>
    </row>
    <row r="44" spans="1:25" x14ac:dyDescent="0.2">
      <c r="A44">
        <v>1923</v>
      </c>
      <c r="B44">
        <v>13</v>
      </c>
      <c r="C44">
        <v>5.6</v>
      </c>
      <c r="D44">
        <v>18.5</v>
      </c>
      <c r="E44">
        <v>42</v>
      </c>
      <c r="F44">
        <v>57</v>
      </c>
      <c r="G44">
        <v>69</v>
      </c>
      <c r="H44">
        <v>73.7</v>
      </c>
      <c r="I44">
        <v>65.599999999999994</v>
      </c>
      <c r="J44">
        <v>61.4</v>
      </c>
      <c r="K44">
        <v>45</v>
      </c>
      <c r="L44">
        <v>36.1</v>
      </c>
      <c r="M44">
        <v>25</v>
      </c>
      <c r="N44" s="3">
        <f t="shared" si="5"/>
        <v>42.658333333333331</v>
      </c>
      <c r="P44" s="5">
        <f t="shared" si="6"/>
        <v>43.654999999999994</v>
      </c>
      <c r="Q44">
        <v>1923</v>
      </c>
      <c r="R44">
        <f t="shared" si="1"/>
        <v>39.166666666666664</v>
      </c>
      <c r="S44" s="5">
        <v>42.313167938931279</v>
      </c>
      <c r="T44" s="5">
        <v>42.383333333333333</v>
      </c>
      <c r="U44">
        <v>1923</v>
      </c>
      <c r="W44" s="4">
        <f t="shared" si="2"/>
        <v>66.324999999999989</v>
      </c>
      <c r="X44">
        <v>1923</v>
      </c>
      <c r="Y44" s="4">
        <f t="shared" si="3"/>
        <v>12.05</v>
      </c>
    </row>
    <row r="45" spans="1:25" x14ac:dyDescent="0.2">
      <c r="A45">
        <v>1924</v>
      </c>
      <c r="B45">
        <v>4.8</v>
      </c>
      <c r="C45">
        <v>18.399999999999999</v>
      </c>
      <c r="D45">
        <v>28.4</v>
      </c>
      <c r="E45">
        <v>42.4</v>
      </c>
      <c r="F45">
        <v>49.4</v>
      </c>
      <c r="G45">
        <v>62.8</v>
      </c>
      <c r="H45">
        <v>69</v>
      </c>
      <c r="I45">
        <v>67.2</v>
      </c>
      <c r="J45">
        <v>55.7</v>
      </c>
      <c r="K45">
        <v>53.1</v>
      </c>
      <c r="L45">
        <v>28.3</v>
      </c>
      <c r="M45">
        <v>4.2</v>
      </c>
      <c r="N45" s="3">
        <f t="shared" si="5"/>
        <v>40.30833333333333</v>
      </c>
      <c r="P45" s="5">
        <f t="shared" si="6"/>
        <v>43.013333333333335</v>
      </c>
      <c r="Q45">
        <v>1924</v>
      </c>
      <c r="R45">
        <f t="shared" si="1"/>
        <v>40.066666666666663</v>
      </c>
      <c r="S45" s="5">
        <v>42.313167938931279</v>
      </c>
      <c r="T45" s="5">
        <v>42.749999999999993</v>
      </c>
      <c r="U45">
        <v>1924</v>
      </c>
      <c r="W45" s="4">
        <f t="shared" si="2"/>
        <v>62.099999999999994</v>
      </c>
      <c r="X45">
        <v>1924</v>
      </c>
      <c r="Y45" s="4">
        <f t="shared" si="3"/>
        <v>23.4</v>
      </c>
    </row>
    <row r="46" spans="1:25" x14ac:dyDescent="0.2">
      <c r="A46">
        <v>1925</v>
      </c>
      <c r="B46">
        <v>9.1999999999999993</v>
      </c>
      <c r="C46">
        <v>17.100000000000001</v>
      </c>
      <c r="D46">
        <v>33</v>
      </c>
      <c r="E46">
        <v>50.4</v>
      </c>
      <c r="F46">
        <v>53.6</v>
      </c>
      <c r="G46">
        <v>64.8</v>
      </c>
      <c r="H46">
        <v>69</v>
      </c>
      <c r="I46">
        <v>71.3</v>
      </c>
      <c r="J46">
        <v>61.7</v>
      </c>
      <c r="K46">
        <v>35.799999999999997</v>
      </c>
      <c r="L46">
        <v>29.4</v>
      </c>
      <c r="M46">
        <v>13.7</v>
      </c>
      <c r="N46" s="3">
        <f t="shared" si="5"/>
        <v>42.416666666666664</v>
      </c>
      <c r="P46" s="5">
        <f t="shared" si="6"/>
        <v>42.924999999999997</v>
      </c>
      <c r="Q46">
        <v>1925</v>
      </c>
      <c r="R46">
        <f t="shared" si="1"/>
        <v>45.666666666666664</v>
      </c>
      <c r="S46" s="5">
        <v>42.313167938931279</v>
      </c>
      <c r="T46" s="5">
        <v>42.133333333333333</v>
      </c>
      <c r="U46">
        <v>1925</v>
      </c>
      <c r="W46" s="4">
        <f t="shared" si="2"/>
        <v>64.674999999999997</v>
      </c>
      <c r="X46">
        <v>1925</v>
      </c>
      <c r="Y46" s="4">
        <f t="shared" si="3"/>
        <v>25.05</v>
      </c>
    </row>
    <row r="47" spans="1:25" x14ac:dyDescent="0.2">
      <c r="A47">
        <v>1926</v>
      </c>
      <c r="B47">
        <v>12.4</v>
      </c>
      <c r="C47">
        <v>19</v>
      </c>
      <c r="D47">
        <v>22.6</v>
      </c>
      <c r="E47">
        <v>42.5</v>
      </c>
      <c r="F47">
        <v>61.4</v>
      </c>
      <c r="G47">
        <v>62.2</v>
      </c>
      <c r="H47">
        <v>70.7</v>
      </c>
      <c r="I47">
        <v>67</v>
      </c>
      <c r="J47">
        <v>55.2</v>
      </c>
      <c r="K47">
        <v>43.7</v>
      </c>
      <c r="L47">
        <v>23.8</v>
      </c>
      <c r="M47">
        <v>12</v>
      </c>
      <c r="N47" s="3">
        <f t="shared" si="5"/>
        <v>41.041666666666664</v>
      </c>
      <c r="P47" s="5">
        <f t="shared" si="6"/>
        <v>41.928333333333327</v>
      </c>
      <c r="Q47">
        <v>1926</v>
      </c>
      <c r="R47">
        <f t="shared" si="1"/>
        <v>42.166666666666664</v>
      </c>
      <c r="S47" s="5">
        <v>42.313167938931279</v>
      </c>
      <c r="T47" s="5">
        <v>41.749999999999993</v>
      </c>
      <c r="U47">
        <v>1926</v>
      </c>
      <c r="W47" s="4">
        <f t="shared" si="2"/>
        <v>65.325000000000003</v>
      </c>
      <c r="X47">
        <v>1926</v>
      </c>
      <c r="Y47" s="4">
        <f t="shared" si="3"/>
        <v>20.8</v>
      </c>
    </row>
    <row r="48" spans="1:25" x14ac:dyDescent="0.2">
      <c r="A48">
        <v>1927</v>
      </c>
      <c r="B48">
        <v>10.3</v>
      </c>
      <c r="C48">
        <v>17.3</v>
      </c>
      <c r="D48">
        <v>32.299999999999997</v>
      </c>
      <c r="E48">
        <v>43.9</v>
      </c>
      <c r="F48">
        <v>52.2</v>
      </c>
      <c r="G48">
        <v>63.8</v>
      </c>
      <c r="H48">
        <v>66.8</v>
      </c>
      <c r="I48">
        <v>64.400000000000006</v>
      </c>
      <c r="J48">
        <v>60.4</v>
      </c>
      <c r="K48">
        <v>47.7</v>
      </c>
      <c r="L48">
        <v>24.8</v>
      </c>
      <c r="M48">
        <v>3.1</v>
      </c>
      <c r="N48" s="3">
        <f t="shared" si="5"/>
        <v>40.583333333333336</v>
      </c>
      <c r="P48" s="5">
        <f t="shared" si="6"/>
        <v>41.401666666666664</v>
      </c>
      <c r="Q48">
        <v>1927</v>
      </c>
      <c r="R48">
        <f t="shared" si="1"/>
        <v>42.79999999999999</v>
      </c>
      <c r="S48" s="5">
        <v>42.313167938931279</v>
      </c>
      <c r="T48" s="5">
        <v>41.016666666666666</v>
      </c>
      <c r="U48">
        <v>1927</v>
      </c>
      <c r="W48" s="4">
        <f t="shared" si="2"/>
        <v>61.800000000000004</v>
      </c>
      <c r="X48">
        <v>1927</v>
      </c>
      <c r="Y48" s="4">
        <f t="shared" si="3"/>
        <v>24.799999999999997</v>
      </c>
    </row>
    <row r="49" spans="1:25" x14ac:dyDescent="0.2">
      <c r="A49">
        <v>1928</v>
      </c>
      <c r="B49">
        <v>13.4</v>
      </c>
      <c r="C49">
        <v>17.2</v>
      </c>
      <c r="D49">
        <v>29.4</v>
      </c>
      <c r="E49">
        <v>37.299999999999997</v>
      </c>
      <c r="F49">
        <v>59</v>
      </c>
      <c r="G49">
        <v>61.2</v>
      </c>
      <c r="H49">
        <v>70</v>
      </c>
      <c r="I49">
        <v>68.400000000000006</v>
      </c>
      <c r="J49">
        <v>55.4</v>
      </c>
      <c r="K49">
        <v>47</v>
      </c>
      <c r="L49">
        <v>33.9</v>
      </c>
      <c r="M49">
        <v>21.3</v>
      </c>
      <c r="N49" s="3">
        <f t="shared" si="5"/>
        <v>42.791666666666657</v>
      </c>
      <c r="P49" s="5">
        <f t="shared" si="6"/>
        <v>41.428333333333327</v>
      </c>
      <c r="Q49">
        <v>1928</v>
      </c>
      <c r="R49">
        <f t="shared" si="1"/>
        <v>41.9</v>
      </c>
      <c r="S49" s="5">
        <v>42.313167938931279</v>
      </c>
      <c r="T49" s="5">
        <v>40.391666666666666</v>
      </c>
      <c r="U49">
        <v>1928</v>
      </c>
      <c r="W49" s="4">
        <f t="shared" si="2"/>
        <v>64.650000000000006</v>
      </c>
      <c r="X49">
        <v>1928</v>
      </c>
      <c r="Y49" s="4">
        <f t="shared" si="3"/>
        <v>23.299999999999997</v>
      </c>
    </row>
    <row r="50" spans="1:25" x14ac:dyDescent="0.2">
      <c r="A50">
        <v>1929</v>
      </c>
      <c r="B50">
        <v>-1.4</v>
      </c>
      <c r="C50">
        <v>6</v>
      </c>
      <c r="D50">
        <v>30.7</v>
      </c>
      <c r="E50">
        <v>44.6</v>
      </c>
      <c r="F50">
        <v>51.7</v>
      </c>
      <c r="G50">
        <v>63.8</v>
      </c>
      <c r="H50">
        <v>72</v>
      </c>
      <c r="I50">
        <v>67.8</v>
      </c>
      <c r="J50">
        <v>55.6</v>
      </c>
      <c r="K50">
        <v>47</v>
      </c>
      <c r="L50">
        <v>26.2</v>
      </c>
      <c r="M50">
        <v>14.8</v>
      </c>
      <c r="N50" s="3">
        <f t="shared" si="5"/>
        <v>39.900000000000006</v>
      </c>
      <c r="P50" s="5">
        <f t="shared" si="6"/>
        <v>41.346666666666664</v>
      </c>
      <c r="Q50">
        <v>1929</v>
      </c>
      <c r="R50">
        <f t="shared" si="1"/>
        <v>42.333333333333336</v>
      </c>
      <c r="S50" s="5">
        <v>42.313167938931279</v>
      </c>
      <c r="T50" s="5">
        <v>40.950000000000003</v>
      </c>
      <c r="U50">
        <v>1929</v>
      </c>
      <c r="W50" s="4">
        <f t="shared" si="2"/>
        <v>63.825000000000003</v>
      </c>
      <c r="X50">
        <v>1929</v>
      </c>
      <c r="Y50" s="4">
        <f t="shared" si="3"/>
        <v>18.350000000000001</v>
      </c>
    </row>
    <row r="51" spans="1:25" x14ac:dyDescent="0.2">
      <c r="A51">
        <v>1930</v>
      </c>
      <c r="B51">
        <v>2.2000000000000002</v>
      </c>
      <c r="C51">
        <v>23.2</v>
      </c>
      <c r="D51">
        <v>28</v>
      </c>
      <c r="E51">
        <v>47.2</v>
      </c>
      <c r="F51">
        <v>56</v>
      </c>
      <c r="G51">
        <v>67</v>
      </c>
      <c r="H51">
        <v>73.8</v>
      </c>
      <c r="I51">
        <v>73</v>
      </c>
      <c r="J51">
        <v>59.2</v>
      </c>
      <c r="K51">
        <v>44.6</v>
      </c>
      <c r="L51">
        <v>32.4</v>
      </c>
      <c r="M51">
        <v>19.399999999999999</v>
      </c>
      <c r="N51" s="3">
        <f t="shared" si="5"/>
        <v>43.833333333333336</v>
      </c>
      <c r="P51" s="5">
        <f t="shared" si="6"/>
        <v>41.63</v>
      </c>
      <c r="Q51">
        <v>1930</v>
      </c>
      <c r="R51">
        <f t="shared" si="1"/>
        <v>43.733333333333327</v>
      </c>
      <c r="S51" s="5">
        <v>42.313167938931279</v>
      </c>
      <c r="T51" s="5">
        <v>42.25</v>
      </c>
      <c r="U51">
        <v>1930</v>
      </c>
      <c r="W51" s="4">
        <f t="shared" si="2"/>
        <v>67.45</v>
      </c>
      <c r="X51">
        <v>1930</v>
      </c>
      <c r="Y51" s="4">
        <f t="shared" si="3"/>
        <v>25.6</v>
      </c>
    </row>
    <row r="52" spans="1:25" x14ac:dyDescent="0.2">
      <c r="A52">
        <v>1931</v>
      </c>
      <c r="B52">
        <v>21.8</v>
      </c>
      <c r="C52">
        <v>27</v>
      </c>
      <c r="D52">
        <v>28.8</v>
      </c>
      <c r="E52">
        <v>47.5</v>
      </c>
      <c r="F52">
        <v>54</v>
      </c>
      <c r="G52">
        <v>71.400000000000006</v>
      </c>
      <c r="H52">
        <v>74.8</v>
      </c>
      <c r="I52">
        <v>68.8</v>
      </c>
      <c r="J52">
        <v>66.5</v>
      </c>
      <c r="K52">
        <v>51.6</v>
      </c>
      <c r="L52">
        <v>35.4</v>
      </c>
      <c r="M52">
        <v>27.2</v>
      </c>
      <c r="N52" s="3">
        <f t="shared" si="5"/>
        <v>47.900000000000006</v>
      </c>
      <c r="P52" s="5">
        <f t="shared" si="6"/>
        <v>43.001666666666672</v>
      </c>
      <c r="Q52">
        <v>1931</v>
      </c>
      <c r="R52">
        <f t="shared" si="1"/>
        <v>43.433333333333337</v>
      </c>
      <c r="S52" s="5">
        <v>42.313167938931279</v>
      </c>
      <c r="T52" s="5">
        <v>46.074999999999996</v>
      </c>
      <c r="U52">
        <v>1931</v>
      </c>
      <c r="W52" s="4">
        <f t="shared" si="2"/>
        <v>67.25</v>
      </c>
      <c r="X52">
        <v>1931</v>
      </c>
      <c r="Y52" s="4">
        <f t="shared" si="3"/>
        <v>27.9</v>
      </c>
    </row>
    <row r="53" spans="1:25" x14ac:dyDescent="0.2">
      <c r="A53">
        <v>1932</v>
      </c>
      <c r="B53">
        <v>13.8</v>
      </c>
      <c r="C53">
        <v>16</v>
      </c>
      <c r="D53">
        <v>19.399999999999999</v>
      </c>
      <c r="E53">
        <v>43.4</v>
      </c>
      <c r="F53">
        <v>57.9</v>
      </c>
      <c r="G53">
        <v>70.3</v>
      </c>
      <c r="H53">
        <v>72.8</v>
      </c>
      <c r="I53">
        <v>70.2</v>
      </c>
      <c r="J53">
        <v>59.6</v>
      </c>
      <c r="K53">
        <v>43.8</v>
      </c>
      <c r="L53">
        <v>28</v>
      </c>
      <c r="M53">
        <v>13.3</v>
      </c>
      <c r="N53" s="3">
        <f t="shared" si="5"/>
        <v>42.375000000000007</v>
      </c>
      <c r="P53" s="5">
        <f t="shared" si="6"/>
        <v>43.36</v>
      </c>
      <c r="Q53">
        <v>1932</v>
      </c>
      <c r="R53">
        <f t="shared" si="1"/>
        <v>40.233333333333327</v>
      </c>
      <c r="S53" s="5">
        <v>42.313167938931279</v>
      </c>
      <c r="T53" s="5">
        <v>45.42499999999999</v>
      </c>
      <c r="U53">
        <v>1932</v>
      </c>
      <c r="W53" s="4">
        <f t="shared" si="2"/>
        <v>67.8</v>
      </c>
      <c r="X53">
        <v>1932</v>
      </c>
      <c r="Y53" s="4">
        <f t="shared" si="3"/>
        <v>17.7</v>
      </c>
    </row>
    <row r="54" spans="1:25" x14ac:dyDescent="0.2">
      <c r="A54">
        <v>1933</v>
      </c>
      <c r="B54">
        <v>18.399999999999999</v>
      </c>
      <c r="C54">
        <v>10.4</v>
      </c>
      <c r="D54">
        <v>28.3</v>
      </c>
      <c r="E54">
        <v>42.2</v>
      </c>
      <c r="F54">
        <v>56.6</v>
      </c>
      <c r="G54">
        <v>75.099999999999994</v>
      </c>
      <c r="H54">
        <v>74.5</v>
      </c>
      <c r="I54">
        <v>68.599999999999994</v>
      </c>
      <c r="J54">
        <v>64.8</v>
      </c>
      <c r="K54">
        <v>44.2</v>
      </c>
      <c r="L54">
        <v>26.6</v>
      </c>
      <c r="M54">
        <v>12.4</v>
      </c>
      <c r="N54" s="3">
        <f t="shared" si="5"/>
        <v>43.508333333333333</v>
      </c>
      <c r="P54" s="5">
        <f t="shared" si="6"/>
        <v>43.503333333333337</v>
      </c>
      <c r="Q54">
        <v>1933</v>
      </c>
      <c r="R54">
        <f t="shared" si="1"/>
        <v>42.366666666666667</v>
      </c>
      <c r="S54" s="5">
        <v>42.313167938931279</v>
      </c>
      <c r="T54" s="5">
        <v>43.224999999999994</v>
      </c>
      <c r="U54">
        <v>1933</v>
      </c>
      <c r="W54" s="4">
        <f t="shared" si="2"/>
        <v>68.699999999999989</v>
      </c>
      <c r="X54">
        <v>1933</v>
      </c>
      <c r="Y54" s="4">
        <f t="shared" si="3"/>
        <v>19.350000000000001</v>
      </c>
    </row>
    <row r="55" spans="1:25" x14ac:dyDescent="0.2">
      <c r="A55">
        <v>1934</v>
      </c>
      <c r="B55">
        <v>16.8</v>
      </c>
      <c r="C55">
        <v>15.8</v>
      </c>
      <c r="D55">
        <v>25.4</v>
      </c>
      <c r="E55">
        <v>44.1</v>
      </c>
      <c r="F55">
        <v>66.2</v>
      </c>
      <c r="G55">
        <v>69.900000000000006</v>
      </c>
      <c r="H55">
        <v>73.8</v>
      </c>
      <c r="I55">
        <v>67.599999999999994</v>
      </c>
      <c r="J55">
        <v>55</v>
      </c>
      <c r="K55">
        <v>50.6</v>
      </c>
      <c r="L55">
        <v>36.200000000000003</v>
      </c>
      <c r="M55">
        <v>12.2</v>
      </c>
      <c r="N55" s="3">
        <f t="shared" si="5"/>
        <v>44.466666666666676</v>
      </c>
      <c r="P55" s="5">
        <f t="shared" si="6"/>
        <v>44.416666666666671</v>
      </c>
      <c r="Q55">
        <v>1934</v>
      </c>
      <c r="R55">
        <f t="shared" si="1"/>
        <v>45.233333333333327</v>
      </c>
      <c r="S55" s="5">
        <v>42.313167938931279</v>
      </c>
      <c r="T55" s="5">
        <v>44.108333333333327</v>
      </c>
      <c r="U55">
        <v>1934</v>
      </c>
      <c r="W55" s="4">
        <f t="shared" si="2"/>
        <v>69.375</v>
      </c>
      <c r="X55">
        <v>1934</v>
      </c>
      <c r="Y55" s="4">
        <f t="shared" si="3"/>
        <v>20.6</v>
      </c>
    </row>
    <row r="56" spans="1:25" x14ac:dyDescent="0.2">
      <c r="A56">
        <v>1935</v>
      </c>
      <c r="B56">
        <v>5.2</v>
      </c>
      <c r="C56">
        <v>22.8</v>
      </c>
      <c r="D56">
        <v>30.8</v>
      </c>
      <c r="E56">
        <v>42.1</v>
      </c>
      <c r="F56">
        <v>53.4</v>
      </c>
      <c r="G56">
        <v>62.1</v>
      </c>
      <c r="H56">
        <v>77.400000000000006</v>
      </c>
      <c r="I56">
        <v>70.2</v>
      </c>
      <c r="J56">
        <v>59.6</v>
      </c>
      <c r="K56">
        <v>45.7</v>
      </c>
      <c r="L56">
        <v>23.9</v>
      </c>
      <c r="M56">
        <v>13.5</v>
      </c>
      <c r="N56" s="3">
        <f t="shared" si="5"/>
        <v>42.225000000000001</v>
      </c>
      <c r="P56" s="5">
        <f t="shared" si="6"/>
        <v>44.094999999999999</v>
      </c>
      <c r="Q56">
        <v>1935</v>
      </c>
      <c r="R56">
        <f t="shared" si="1"/>
        <v>42.1</v>
      </c>
      <c r="S56" s="5">
        <v>42.313167938931279</v>
      </c>
      <c r="T56" s="5">
        <v>42.65</v>
      </c>
      <c r="U56">
        <v>1935</v>
      </c>
      <c r="W56" s="4">
        <f t="shared" si="2"/>
        <v>65.775000000000006</v>
      </c>
      <c r="X56">
        <v>1935</v>
      </c>
      <c r="Y56" s="4">
        <f t="shared" si="3"/>
        <v>26.8</v>
      </c>
    </row>
    <row r="57" spans="1:25" x14ac:dyDescent="0.2">
      <c r="A57">
        <v>1936</v>
      </c>
      <c r="B57">
        <v>-4.8</v>
      </c>
      <c r="C57">
        <v>-4.4000000000000004</v>
      </c>
      <c r="D57">
        <v>26.5</v>
      </c>
      <c r="E57">
        <v>37.700000000000003</v>
      </c>
      <c r="F57">
        <v>61.4</v>
      </c>
      <c r="G57">
        <v>65.5</v>
      </c>
      <c r="H57">
        <v>78.900000000000006</v>
      </c>
      <c r="I57">
        <v>71.599999999999994</v>
      </c>
      <c r="J57">
        <v>63.4</v>
      </c>
      <c r="K57">
        <v>44.3</v>
      </c>
      <c r="L57">
        <v>27.3</v>
      </c>
      <c r="M57">
        <v>18.5</v>
      </c>
      <c r="N57" s="3">
        <f t="shared" si="5"/>
        <v>40.491666666666667</v>
      </c>
      <c r="P57" s="5">
        <f t="shared" si="6"/>
        <v>42.613333333333337</v>
      </c>
      <c r="Q57">
        <v>1936</v>
      </c>
      <c r="R57">
        <f t="shared" si="1"/>
        <v>41.866666666666667</v>
      </c>
      <c r="S57" s="5">
        <v>42.313167938931279</v>
      </c>
      <c r="T57" s="5">
        <v>39.35</v>
      </c>
      <c r="U57">
        <v>1936</v>
      </c>
      <c r="W57" s="4">
        <f t="shared" si="2"/>
        <v>69.349999999999994</v>
      </c>
      <c r="X57">
        <v>1936</v>
      </c>
      <c r="Y57" s="4">
        <f t="shared" si="3"/>
        <v>11.05</v>
      </c>
    </row>
    <row r="58" spans="1:25" x14ac:dyDescent="0.2">
      <c r="A58">
        <v>1937</v>
      </c>
      <c r="B58">
        <v>1.6</v>
      </c>
      <c r="C58">
        <v>10.4</v>
      </c>
      <c r="D58">
        <v>23.5</v>
      </c>
      <c r="E58">
        <v>42.2</v>
      </c>
      <c r="F58">
        <v>57.5</v>
      </c>
      <c r="G58">
        <v>64.5</v>
      </c>
      <c r="H58">
        <v>73.599999999999994</v>
      </c>
      <c r="I58">
        <v>75</v>
      </c>
      <c r="J58">
        <v>61.2</v>
      </c>
      <c r="K58">
        <v>44.8</v>
      </c>
      <c r="L58">
        <v>29.8</v>
      </c>
      <c r="M58">
        <v>14.6</v>
      </c>
      <c r="N58" s="3">
        <f t="shared" si="5"/>
        <v>41.55833333333333</v>
      </c>
      <c r="P58" s="5">
        <f t="shared" si="6"/>
        <v>42.45</v>
      </c>
      <c r="Q58">
        <v>1937</v>
      </c>
      <c r="R58">
        <f t="shared" si="1"/>
        <v>41.06666666666667</v>
      </c>
      <c r="S58" s="5">
        <v>42.313167938931279</v>
      </c>
      <c r="T58" s="5">
        <v>41.975000000000001</v>
      </c>
      <c r="U58">
        <v>1937</v>
      </c>
      <c r="W58" s="4">
        <f t="shared" si="2"/>
        <v>67.650000000000006</v>
      </c>
      <c r="X58">
        <v>1937</v>
      </c>
      <c r="Y58" s="4">
        <f t="shared" si="3"/>
        <v>16.95</v>
      </c>
    </row>
    <row r="59" spans="1:25" x14ac:dyDescent="0.2">
      <c r="A59">
        <v>1938</v>
      </c>
      <c r="B59">
        <v>10.4</v>
      </c>
      <c r="C59">
        <v>18.7</v>
      </c>
      <c r="D59">
        <v>35.200000000000003</v>
      </c>
      <c r="E59">
        <v>45.6</v>
      </c>
      <c r="F59">
        <v>53.9</v>
      </c>
      <c r="G59">
        <v>66.400000000000006</v>
      </c>
      <c r="H59">
        <v>72.2</v>
      </c>
      <c r="I59">
        <v>73.2</v>
      </c>
      <c r="J59">
        <v>61.3</v>
      </c>
      <c r="K59">
        <v>54.2</v>
      </c>
      <c r="L59">
        <v>29.8</v>
      </c>
      <c r="M59">
        <v>19</v>
      </c>
      <c r="N59" s="3">
        <f t="shared" si="5"/>
        <v>44.991666666666667</v>
      </c>
      <c r="P59" s="5">
        <f t="shared" si="6"/>
        <v>42.74666666666667</v>
      </c>
      <c r="Q59">
        <v>1938</v>
      </c>
      <c r="R59">
        <f t="shared" si="1"/>
        <v>44.900000000000006</v>
      </c>
      <c r="S59" s="5">
        <v>42.313167938931279</v>
      </c>
      <c r="T59" s="5">
        <v>44.1</v>
      </c>
      <c r="U59">
        <v>1938</v>
      </c>
      <c r="W59" s="4">
        <f t="shared" si="2"/>
        <v>66.424999999999997</v>
      </c>
      <c r="X59">
        <v>1938</v>
      </c>
      <c r="Y59" s="4">
        <f t="shared" si="3"/>
        <v>26.950000000000003</v>
      </c>
    </row>
    <row r="60" spans="1:25" x14ac:dyDescent="0.2">
      <c r="A60">
        <v>1939</v>
      </c>
      <c r="B60">
        <v>16.600000000000001</v>
      </c>
      <c r="C60">
        <v>7.2</v>
      </c>
      <c r="D60">
        <v>27</v>
      </c>
      <c r="E60">
        <v>41.6</v>
      </c>
      <c r="F60">
        <v>62.6</v>
      </c>
      <c r="G60">
        <v>67.599999999999994</v>
      </c>
      <c r="H60">
        <v>73.2</v>
      </c>
      <c r="I60">
        <v>70</v>
      </c>
      <c r="J60">
        <v>62.6</v>
      </c>
      <c r="K60">
        <v>46.2</v>
      </c>
      <c r="L60">
        <v>36.6</v>
      </c>
      <c r="M60">
        <v>27.8</v>
      </c>
      <c r="N60" s="3">
        <f t="shared" si="5"/>
        <v>44.916666666666664</v>
      </c>
      <c r="P60" s="5">
        <f t="shared" si="6"/>
        <v>42.836666666666666</v>
      </c>
      <c r="Q60">
        <v>1939</v>
      </c>
      <c r="R60">
        <f t="shared" si="1"/>
        <v>43.733333333333327</v>
      </c>
      <c r="S60" s="5">
        <v>42.313167938931279</v>
      </c>
      <c r="T60" s="5">
        <v>44.358333333333341</v>
      </c>
      <c r="U60">
        <v>1939</v>
      </c>
      <c r="W60" s="4">
        <f t="shared" si="2"/>
        <v>68.349999999999994</v>
      </c>
      <c r="X60">
        <v>1939</v>
      </c>
      <c r="Y60" s="4">
        <f t="shared" si="3"/>
        <v>17.100000000000001</v>
      </c>
    </row>
    <row r="61" spans="1:25" x14ac:dyDescent="0.2">
      <c r="A61">
        <v>1940</v>
      </c>
      <c r="B61">
        <v>2.7</v>
      </c>
      <c r="C61">
        <v>15.2</v>
      </c>
      <c r="D61">
        <v>19</v>
      </c>
      <c r="E61">
        <v>40.200000000000003</v>
      </c>
      <c r="F61">
        <v>53.9</v>
      </c>
      <c r="G61">
        <v>64.599999999999994</v>
      </c>
      <c r="H61">
        <v>72.5</v>
      </c>
      <c r="I61">
        <v>65.8</v>
      </c>
      <c r="J61">
        <v>62.8</v>
      </c>
      <c r="K61">
        <v>51</v>
      </c>
      <c r="L61">
        <v>24</v>
      </c>
      <c r="M61">
        <v>18</v>
      </c>
      <c r="N61" s="3">
        <f t="shared" si="5"/>
        <v>40.808333333333337</v>
      </c>
      <c r="P61" s="5">
        <f t="shared" si="6"/>
        <v>42.553333333333327</v>
      </c>
      <c r="Q61">
        <v>1940</v>
      </c>
      <c r="R61">
        <f t="shared" si="1"/>
        <v>37.699999999999996</v>
      </c>
      <c r="S61" s="5">
        <v>42.313167938931279</v>
      </c>
      <c r="T61" s="5">
        <v>42.666666666666664</v>
      </c>
      <c r="U61">
        <v>1940</v>
      </c>
      <c r="W61" s="4">
        <f t="shared" si="2"/>
        <v>64.2</v>
      </c>
      <c r="X61">
        <v>1940</v>
      </c>
      <c r="Y61" s="4">
        <f t="shared" si="3"/>
        <v>17.100000000000001</v>
      </c>
    </row>
    <row r="62" spans="1:25" x14ac:dyDescent="0.2">
      <c r="A62">
        <v>1941</v>
      </c>
      <c r="B62">
        <v>12.8</v>
      </c>
      <c r="C62">
        <v>10.199999999999999</v>
      </c>
      <c r="D62">
        <v>23.6</v>
      </c>
      <c r="E62">
        <v>49.8</v>
      </c>
      <c r="F62">
        <v>60.4</v>
      </c>
      <c r="G62">
        <v>66.400000000000006</v>
      </c>
      <c r="H62">
        <v>71.900000000000006</v>
      </c>
      <c r="I62">
        <v>68.400000000000006</v>
      </c>
      <c r="J62">
        <v>59.8</v>
      </c>
      <c r="K62">
        <v>47.2</v>
      </c>
      <c r="L62">
        <v>32.6</v>
      </c>
      <c r="M62">
        <v>21.4</v>
      </c>
      <c r="N62" s="3">
        <f t="shared" si="5"/>
        <v>43.708333333333336</v>
      </c>
      <c r="P62" s="5">
        <f t="shared" si="6"/>
        <v>43.196666666666673</v>
      </c>
      <c r="Q62">
        <v>1941</v>
      </c>
      <c r="R62">
        <f t="shared" si="1"/>
        <v>44.6</v>
      </c>
      <c r="S62" s="5">
        <v>42.313167938931279</v>
      </c>
      <c r="T62" s="5">
        <v>43.108333333333341</v>
      </c>
      <c r="U62">
        <v>1941</v>
      </c>
      <c r="W62" s="4">
        <f t="shared" si="2"/>
        <v>66.775000000000006</v>
      </c>
      <c r="X62">
        <v>1941</v>
      </c>
      <c r="Y62" s="4">
        <f t="shared" si="3"/>
        <v>16.899999999999999</v>
      </c>
    </row>
    <row r="63" spans="1:25" x14ac:dyDescent="0.2">
      <c r="A63">
        <v>1942</v>
      </c>
      <c r="B63">
        <v>18.600000000000001</v>
      </c>
      <c r="C63">
        <v>16.8</v>
      </c>
      <c r="D63">
        <v>33.6</v>
      </c>
      <c r="E63">
        <v>48.6</v>
      </c>
      <c r="F63">
        <v>52</v>
      </c>
      <c r="G63">
        <v>62.8</v>
      </c>
      <c r="H63">
        <v>68</v>
      </c>
      <c r="I63">
        <v>67</v>
      </c>
      <c r="J63">
        <v>54.2</v>
      </c>
      <c r="K63">
        <v>45.7</v>
      </c>
      <c r="L63">
        <v>29.2</v>
      </c>
      <c r="M63">
        <v>11</v>
      </c>
      <c r="N63" s="3">
        <f t="shared" si="5"/>
        <v>42.291666666666664</v>
      </c>
      <c r="P63" s="5">
        <f t="shared" si="6"/>
        <v>43.343333333333334</v>
      </c>
      <c r="Q63">
        <v>1942</v>
      </c>
      <c r="R63">
        <f t="shared" si="1"/>
        <v>44.733333333333327</v>
      </c>
      <c r="S63" s="5">
        <v>42.313167938931279</v>
      </c>
      <c r="T63" s="5">
        <v>44.475000000000001</v>
      </c>
      <c r="U63">
        <v>1942</v>
      </c>
      <c r="W63" s="4">
        <f t="shared" si="2"/>
        <v>62.45</v>
      </c>
      <c r="X63">
        <v>1942</v>
      </c>
      <c r="Y63" s="4">
        <f t="shared" si="3"/>
        <v>25.200000000000003</v>
      </c>
    </row>
    <row r="64" spans="1:25" x14ac:dyDescent="0.2">
      <c r="A64">
        <v>1943</v>
      </c>
      <c r="B64">
        <v>2.8</v>
      </c>
      <c r="C64">
        <v>12.6</v>
      </c>
      <c r="D64">
        <v>18.399999999999999</v>
      </c>
      <c r="E64">
        <v>41.6</v>
      </c>
      <c r="F64">
        <v>52.4</v>
      </c>
      <c r="G64">
        <v>66.400000000000006</v>
      </c>
      <c r="H64">
        <v>71.599999999999994</v>
      </c>
      <c r="I64">
        <v>69.2</v>
      </c>
      <c r="J64">
        <v>54.2</v>
      </c>
      <c r="K64">
        <v>46.2</v>
      </c>
      <c r="L64">
        <v>26.2</v>
      </c>
      <c r="M64">
        <v>20.8</v>
      </c>
      <c r="N64" s="3">
        <f t="shared" si="5"/>
        <v>40.199999999999996</v>
      </c>
      <c r="P64" s="5">
        <f t="shared" si="6"/>
        <v>42.384999999999998</v>
      </c>
      <c r="Q64">
        <v>1943</v>
      </c>
      <c r="R64">
        <f t="shared" si="1"/>
        <v>37.466666666666669</v>
      </c>
      <c r="S64" s="5">
        <v>42.313167938931279</v>
      </c>
      <c r="T64" s="5">
        <v>39.108333333333327</v>
      </c>
      <c r="U64">
        <v>1943</v>
      </c>
      <c r="W64" s="4">
        <f t="shared" si="2"/>
        <v>64.900000000000006</v>
      </c>
      <c r="X64">
        <v>1943</v>
      </c>
      <c r="Y64" s="4">
        <f t="shared" si="3"/>
        <v>15.5</v>
      </c>
    </row>
    <row r="65" spans="1:25" x14ac:dyDescent="0.2">
      <c r="A65">
        <v>1944</v>
      </c>
      <c r="B65">
        <v>22.8</v>
      </c>
      <c r="C65">
        <v>14.4</v>
      </c>
      <c r="D65">
        <v>22.8</v>
      </c>
      <c r="E65">
        <v>39.799999999999997</v>
      </c>
      <c r="F65">
        <v>58.5</v>
      </c>
      <c r="G65">
        <v>65.7</v>
      </c>
      <c r="H65">
        <v>67.400000000000006</v>
      </c>
      <c r="I65">
        <v>67.400000000000006</v>
      </c>
      <c r="J65">
        <v>58.3</v>
      </c>
      <c r="K65">
        <v>46.8</v>
      </c>
      <c r="L65">
        <v>34.4</v>
      </c>
      <c r="M65">
        <v>16.3</v>
      </c>
      <c r="N65" s="3">
        <f t="shared" si="5"/>
        <v>42.883333333333326</v>
      </c>
      <c r="P65" s="5">
        <f t="shared" si="6"/>
        <v>41.978333333333332</v>
      </c>
      <c r="Q65">
        <v>1944</v>
      </c>
      <c r="R65">
        <f t="shared" si="1"/>
        <v>40.366666666666667</v>
      </c>
      <c r="S65" s="5">
        <v>42.313167938931279</v>
      </c>
      <c r="T65" s="5">
        <v>42.683333333333337</v>
      </c>
      <c r="U65">
        <v>1944</v>
      </c>
      <c r="W65" s="4">
        <f t="shared" si="2"/>
        <v>64.75</v>
      </c>
      <c r="X65">
        <v>1944</v>
      </c>
      <c r="Y65" s="4">
        <f t="shared" si="3"/>
        <v>18.600000000000001</v>
      </c>
    </row>
    <row r="66" spans="1:25" x14ac:dyDescent="0.2">
      <c r="A66">
        <v>1945</v>
      </c>
      <c r="B66">
        <v>8</v>
      </c>
      <c r="C66">
        <v>12.4</v>
      </c>
      <c r="D66">
        <v>34.799999999999997</v>
      </c>
      <c r="E66">
        <v>40.200000000000003</v>
      </c>
      <c r="F66">
        <v>49.2</v>
      </c>
      <c r="G66">
        <v>58.6</v>
      </c>
      <c r="H66">
        <v>67</v>
      </c>
      <c r="I66">
        <v>67.599999999999994</v>
      </c>
      <c r="J66">
        <v>56.3</v>
      </c>
      <c r="K66">
        <v>44.2</v>
      </c>
      <c r="L66">
        <v>28.5</v>
      </c>
      <c r="M66">
        <v>9.1999999999999993</v>
      </c>
      <c r="N66" s="3">
        <f t="shared" ref="N66:N97" si="7" xml:space="preserve"> AVERAGE(B66:M66)</f>
        <v>39.666666666666671</v>
      </c>
      <c r="P66" s="5">
        <f t="shared" si="6"/>
        <v>41.75</v>
      </c>
      <c r="Q66">
        <v>1945</v>
      </c>
      <c r="R66">
        <f t="shared" si="1"/>
        <v>41.4</v>
      </c>
      <c r="S66" s="5">
        <v>42.313167938931279</v>
      </c>
      <c r="T66" s="5">
        <v>41.15</v>
      </c>
      <c r="U66">
        <v>1945</v>
      </c>
      <c r="W66" s="4">
        <f t="shared" si="2"/>
        <v>60.6</v>
      </c>
      <c r="X66">
        <v>1945</v>
      </c>
      <c r="Y66" s="4">
        <f t="shared" si="3"/>
        <v>23.599999999999998</v>
      </c>
    </row>
    <row r="67" spans="1:25" x14ac:dyDescent="0.2">
      <c r="A67">
        <v>1946</v>
      </c>
      <c r="B67">
        <v>10.8</v>
      </c>
      <c r="C67">
        <v>11.8</v>
      </c>
      <c r="D67">
        <v>36.700000000000003</v>
      </c>
      <c r="E67">
        <v>47.6</v>
      </c>
      <c r="F67">
        <v>51.6</v>
      </c>
      <c r="G67">
        <v>64.400000000000006</v>
      </c>
      <c r="H67">
        <v>70.400000000000006</v>
      </c>
      <c r="I67">
        <v>65.599999999999994</v>
      </c>
      <c r="J67">
        <v>56.8</v>
      </c>
      <c r="K67">
        <v>46.6</v>
      </c>
      <c r="L67">
        <v>29.5</v>
      </c>
      <c r="M67">
        <v>15.4</v>
      </c>
      <c r="N67" s="3">
        <f t="shared" si="7"/>
        <v>42.266666666666666</v>
      </c>
      <c r="P67" s="5">
        <f t="shared" si="6"/>
        <v>41.461666666666666</v>
      </c>
      <c r="Q67">
        <v>1946</v>
      </c>
      <c r="R67">
        <f t="shared" ref="R67:R130" si="8">AVERAGE(D67:F67)</f>
        <v>45.300000000000004</v>
      </c>
      <c r="S67" s="5">
        <v>42.313167938931279</v>
      </c>
      <c r="T67" s="5">
        <v>41.308333333333337</v>
      </c>
      <c r="U67">
        <v>1946</v>
      </c>
      <c r="W67" s="4">
        <f t="shared" si="2"/>
        <v>63</v>
      </c>
      <c r="X67">
        <v>1946</v>
      </c>
      <c r="Y67" s="4">
        <f t="shared" si="3"/>
        <v>24.25</v>
      </c>
    </row>
    <row r="68" spans="1:25" x14ac:dyDescent="0.2">
      <c r="A68">
        <v>1947</v>
      </c>
      <c r="B68">
        <v>18.2</v>
      </c>
      <c r="C68">
        <v>12.6</v>
      </c>
      <c r="D68">
        <v>27.2</v>
      </c>
      <c r="E68">
        <v>40.299999999999997</v>
      </c>
      <c r="F68">
        <v>50.5</v>
      </c>
      <c r="G68">
        <v>61.4</v>
      </c>
      <c r="H68">
        <v>70.2</v>
      </c>
      <c r="I68">
        <v>75.2</v>
      </c>
      <c r="J68">
        <v>58.7</v>
      </c>
      <c r="K68">
        <v>56.6</v>
      </c>
      <c r="L68">
        <v>23.8</v>
      </c>
      <c r="M68">
        <v>15</v>
      </c>
      <c r="N68" s="3">
        <f t="shared" si="7"/>
        <v>42.475000000000001</v>
      </c>
      <c r="P68" s="5">
        <f t="shared" si="6"/>
        <v>41.498333333333328</v>
      </c>
      <c r="Q68">
        <v>1947</v>
      </c>
      <c r="R68">
        <f t="shared" si="8"/>
        <v>39.333333333333336</v>
      </c>
      <c r="S68" s="5">
        <v>42.313167938931279</v>
      </c>
      <c r="T68" s="5">
        <v>41.208333333333329</v>
      </c>
      <c r="U68">
        <v>1947</v>
      </c>
      <c r="W68" s="4">
        <f t="shared" ref="W68:W131" si="9">AVERAGE(F68:I68)</f>
        <v>64.325000000000003</v>
      </c>
      <c r="X68">
        <v>1947</v>
      </c>
      <c r="Y68" s="4">
        <f t="shared" ref="Y68:Y131" si="10">AVERAGE(C68,D68)</f>
        <v>19.899999999999999</v>
      </c>
    </row>
    <row r="69" spans="1:25" x14ac:dyDescent="0.2">
      <c r="A69">
        <v>1948</v>
      </c>
      <c r="B69">
        <v>6.4</v>
      </c>
      <c r="C69">
        <v>10.5</v>
      </c>
      <c r="D69">
        <v>22.4</v>
      </c>
      <c r="E69">
        <v>46.6</v>
      </c>
      <c r="F69">
        <v>55.4</v>
      </c>
      <c r="G69">
        <v>64</v>
      </c>
      <c r="H69">
        <v>69.8</v>
      </c>
      <c r="I69">
        <v>69.5</v>
      </c>
      <c r="J69">
        <v>64.2</v>
      </c>
      <c r="K69">
        <v>47.8</v>
      </c>
      <c r="L69">
        <v>31.3</v>
      </c>
      <c r="M69">
        <v>14.6</v>
      </c>
      <c r="N69" s="3">
        <f t="shared" si="7"/>
        <v>41.875000000000007</v>
      </c>
      <c r="P69" s="5">
        <f t="shared" si="6"/>
        <v>41.833333333333329</v>
      </c>
      <c r="Q69">
        <v>1948</v>
      </c>
      <c r="R69">
        <f t="shared" si="8"/>
        <v>41.466666666666669</v>
      </c>
      <c r="S69" s="5">
        <v>42.313167938931279</v>
      </c>
      <c r="T69" s="5">
        <v>42.06666666666667</v>
      </c>
      <c r="U69">
        <v>1948</v>
      </c>
      <c r="W69" s="4">
        <f t="shared" si="9"/>
        <v>64.674999999999997</v>
      </c>
      <c r="X69">
        <v>1948</v>
      </c>
      <c r="Y69" s="4">
        <f t="shared" si="10"/>
        <v>16.45</v>
      </c>
    </row>
    <row r="70" spans="1:25" x14ac:dyDescent="0.2">
      <c r="A70">
        <v>1949</v>
      </c>
      <c r="B70">
        <v>10</v>
      </c>
      <c r="C70">
        <v>8.8000000000000007</v>
      </c>
      <c r="D70">
        <v>25.6</v>
      </c>
      <c r="E70">
        <v>45.3</v>
      </c>
      <c r="F70">
        <v>58.4</v>
      </c>
      <c r="G70">
        <v>68.099999999999994</v>
      </c>
      <c r="H70">
        <v>71.7</v>
      </c>
      <c r="I70">
        <v>70.8</v>
      </c>
      <c r="J70">
        <v>55.6</v>
      </c>
      <c r="K70">
        <v>48.8</v>
      </c>
      <c r="L70">
        <v>34.200000000000003</v>
      </c>
      <c r="M70">
        <v>16.2</v>
      </c>
      <c r="N70" s="3">
        <f t="shared" si="7"/>
        <v>42.791666666666664</v>
      </c>
      <c r="P70" s="5">
        <f t="shared" ref="P70:P101" si="11">AVERAGE(N66:N70)</f>
        <v>41.814999999999998</v>
      </c>
      <c r="Q70">
        <v>1949</v>
      </c>
      <c r="R70">
        <f t="shared" si="8"/>
        <v>43.1</v>
      </c>
      <c r="S70" s="5">
        <v>42.313167938931279</v>
      </c>
      <c r="T70" s="5">
        <v>42.783333333333339</v>
      </c>
      <c r="U70">
        <v>1949</v>
      </c>
      <c r="W70" s="4">
        <f t="shared" si="9"/>
        <v>67.25</v>
      </c>
      <c r="X70">
        <v>1949</v>
      </c>
      <c r="Y70" s="4">
        <f t="shared" si="10"/>
        <v>17.200000000000003</v>
      </c>
    </row>
    <row r="71" spans="1:25" x14ac:dyDescent="0.2">
      <c r="A71">
        <v>1950</v>
      </c>
      <c r="B71">
        <v>0.7</v>
      </c>
      <c r="C71">
        <v>11.9</v>
      </c>
      <c r="D71">
        <v>21.5</v>
      </c>
      <c r="E71">
        <v>33.799999999999997</v>
      </c>
      <c r="F71">
        <v>52</v>
      </c>
      <c r="G71">
        <v>65.099999999999994</v>
      </c>
      <c r="H71">
        <v>67.8</v>
      </c>
      <c r="I71">
        <v>64.400000000000006</v>
      </c>
      <c r="J71">
        <v>59.2</v>
      </c>
      <c r="K71">
        <v>49.3</v>
      </c>
      <c r="L71">
        <v>24</v>
      </c>
      <c r="M71">
        <v>9.3000000000000007</v>
      </c>
      <c r="N71" s="3">
        <f t="shared" si="7"/>
        <v>38.250000000000007</v>
      </c>
      <c r="P71" s="5">
        <f t="shared" si="11"/>
        <v>41.531666666666666</v>
      </c>
      <c r="Q71">
        <v>1950</v>
      </c>
      <c r="R71">
        <f t="shared" si="8"/>
        <v>35.766666666666666</v>
      </c>
      <c r="S71" s="5">
        <v>42.313167938931279</v>
      </c>
      <c r="T71" s="5">
        <v>40.191666666666663</v>
      </c>
      <c r="U71">
        <v>1950</v>
      </c>
      <c r="W71" s="4">
        <f t="shared" si="9"/>
        <v>62.324999999999996</v>
      </c>
      <c r="X71">
        <v>1950</v>
      </c>
      <c r="Y71" s="4">
        <f t="shared" si="10"/>
        <v>16.7</v>
      </c>
    </row>
    <row r="72" spans="1:25" x14ac:dyDescent="0.2">
      <c r="A72">
        <v>1951</v>
      </c>
      <c r="B72">
        <v>3.9</v>
      </c>
      <c r="C72">
        <v>14.2</v>
      </c>
      <c r="D72">
        <v>18.100000000000001</v>
      </c>
      <c r="E72">
        <v>40.1</v>
      </c>
      <c r="F72">
        <v>59</v>
      </c>
      <c r="G72">
        <v>61.6</v>
      </c>
      <c r="H72">
        <v>69.2</v>
      </c>
      <c r="I72">
        <v>64.8</v>
      </c>
      <c r="J72">
        <v>54.3</v>
      </c>
      <c r="K72">
        <v>45.2</v>
      </c>
      <c r="L72">
        <v>22.5</v>
      </c>
      <c r="M72">
        <v>11.7</v>
      </c>
      <c r="N72" s="3">
        <f t="shared" si="7"/>
        <v>38.716666666666669</v>
      </c>
      <c r="P72" s="5">
        <f t="shared" si="11"/>
        <v>40.821666666666673</v>
      </c>
      <c r="Q72">
        <v>1951</v>
      </c>
      <c r="R72">
        <f t="shared" si="8"/>
        <v>39.06666666666667</v>
      </c>
      <c r="S72" s="5">
        <v>42.313167938931279</v>
      </c>
      <c r="T72" s="5">
        <v>39.241666666666667</v>
      </c>
      <c r="U72">
        <v>1951</v>
      </c>
      <c r="W72" s="4">
        <f t="shared" si="9"/>
        <v>63.650000000000006</v>
      </c>
      <c r="X72">
        <v>1951</v>
      </c>
      <c r="Y72" s="4">
        <f t="shared" si="10"/>
        <v>16.149999999999999</v>
      </c>
    </row>
    <row r="73" spans="1:25" x14ac:dyDescent="0.2">
      <c r="A73">
        <v>1952</v>
      </c>
      <c r="B73">
        <v>7.1</v>
      </c>
      <c r="C73">
        <v>19.2</v>
      </c>
      <c r="D73">
        <v>22.2</v>
      </c>
      <c r="E73">
        <v>46.7</v>
      </c>
      <c r="F73">
        <v>56.1</v>
      </c>
      <c r="G73">
        <v>66.2</v>
      </c>
      <c r="H73">
        <v>70</v>
      </c>
      <c r="I73">
        <v>66.400000000000006</v>
      </c>
      <c r="J73">
        <v>60.3</v>
      </c>
      <c r="K73">
        <v>41.5</v>
      </c>
      <c r="L73">
        <v>31.3</v>
      </c>
      <c r="M73">
        <v>22</v>
      </c>
      <c r="N73" s="3">
        <f t="shared" si="7"/>
        <v>42.416666666666664</v>
      </c>
      <c r="P73" s="5">
        <f t="shared" si="11"/>
        <v>40.81</v>
      </c>
      <c r="Q73">
        <v>1952</v>
      </c>
      <c r="R73">
        <f t="shared" si="8"/>
        <v>41.666666666666664</v>
      </c>
      <c r="S73" s="5">
        <v>42.313167938931279</v>
      </c>
      <c r="T73" s="5">
        <v>40.43333333333333</v>
      </c>
      <c r="U73">
        <v>1952</v>
      </c>
      <c r="W73" s="4">
        <f t="shared" si="9"/>
        <v>64.675000000000011</v>
      </c>
      <c r="X73">
        <v>1952</v>
      </c>
      <c r="Y73" s="4">
        <f t="shared" si="10"/>
        <v>20.7</v>
      </c>
    </row>
    <row r="74" spans="1:25" x14ac:dyDescent="0.2">
      <c r="A74">
        <v>1953</v>
      </c>
      <c r="B74">
        <v>13.2</v>
      </c>
      <c r="C74">
        <v>14.4</v>
      </c>
      <c r="D74">
        <v>28.3</v>
      </c>
      <c r="E74">
        <v>39.200000000000003</v>
      </c>
      <c r="F74">
        <v>55</v>
      </c>
      <c r="G74">
        <v>66.7</v>
      </c>
      <c r="H74">
        <v>69.3</v>
      </c>
      <c r="I74">
        <v>70.5</v>
      </c>
      <c r="J74">
        <v>58.5</v>
      </c>
      <c r="K74">
        <v>53.7</v>
      </c>
      <c r="L74">
        <v>35.6</v>
      </c>
      <c r="M74">
        <v>15.8</v>
      </c>
      <c r="N74" s="3">
        <f t="shared" si="7"/>
        <v>43.35</v>
      </c>
      <c r="P74" s="5">
        <f t="shared" si="11"/>
        <v>41.105000000000004</v>
      </c>
      <c r="Q74">
        <v>1953</v>
      </c>
      <c r="R74">
        <f t="shared" si="8"/>
        <v>40.833333333333336</v>
      </c>
      <c r="S74" s="5">
        <v>42.313167938931279</v>
      </c>
      <c r="T74" s="5">
        <v>42.358333333333327</v>
      </c>
      <c r="U74">
        <v>1953</v>
      </c>
      <c r="W74" s="4">
        <f t="shared" si="9"/>
        <v>65.375</v>
      </c>
      <c r="X74">
        <v>1953</v>
      </c>
      <c r="Y74" s="4">
        <f t="shared" si="10"/>
        <v>21.35</v>
      </c>
    </row>
    <row r="75" spans="1:25" x14ac:dyDescent="0.2">
      <c r="A75">
        <v>1954</v>
      </c>
      <c r="B75">
        <v>3.5</v>
      </c>
      <c r="C75">
        <v>27.2</v>
      </c>
      <c r="D75">
        <v>24.2</v>
      </c>
      <c r="E75">
        <v>42</v>
      </c>
      <c r="F75">
        <v>50.2</v>
      </c>
      <c r="G75">
        <v>66.7</v>
      </c>
      <c r="H75">
        <v>70.2</v>
      </c>
      <c r="I75">
        <v>66.400000000000006</v>
      </c>
      <c r="J75">
        <v>56.3</v>
      </c>
      <c r="K75">
        <v>44.1</v>
      </c>
      <c r="L75">
        <v>35</v>
      </c>
      <c r="M75">
        <v>21.2</v>
      </c>
      <c r="N75" s="3">
        <f t="shared" si="7"/>
        <v>42.25</v>
      </c>
      <c r="P75" s="5">
        <f t="shared" si="11"/>
        <v>40.996666666666663</v>
      </c>
      <c r="Q75">
        <v>1954</v>
      </c>
      <c r="R75">
        <f t="shared" si="8"/>
        <v>38.800000000000004</v>
      </c>
      <c r="S75" s="5">
        <v>42.313167938931279</v>
      </c>
      <c r="T75" s="5">
        <v>43.1</v>
      </c>
      <c r="U75">
        <v>1954</v>
      </c>
      <c r="W75" s="4">
        <f t="shared" si="9"/>
        <v>63.375000000000007</v>
      </c>
      <c r="X75">
        <v>1954</v>
      </c>
      <c r="Y75" s="4">
        <f t="shared" si="10"/>
        <v>25.7</v>
      </c>
    </row>
    <row r="76" spans="1:25" x14ac:dyDescent="0.2">
      <c r="A76">
        <v>1955</v>
      </c>
      <c r="B76">
        <v>10</v>
      </c>
      <c r="C76">
        <v>9.4</v>
      </c>
      <c r="D76">
        <v>21.3</v>
      </c>
      <c r="E76">
        <v>50.8</v>
      </c>
      <c r="F76">
        <v>59.8</v>
      </c>
      <c r="G76">
        <v>65.099999999999994</v>
      </c>
      <c r="H76">
        <v>74.7</v>
      </c>
      <c r="I76">
        <v>72</v>
      </c>
      <c r="J76">
        <v>58.2</v>
      </c>
      <c r="K76">
        <v>47.9</v>
      </c>
      <c r="L76">
        <v>22</v>
      </c>
      <c r="M76">
        <v>8</v>
      </c>
      <c r="N76" s="3">
        <f t="shared" si="7"/>
        <v>41.6</v>
      </c>
      <c r="P76" s="5">
        <f t="shared" si="11"/>
        <v>41.666666666666664</v>
      </c>
      <c r="Q76">
        <v>1955</v>
      </c>
      <c r="R76">
        <f t="shared" si="8"/>
        <v>43.966666666666661</v>
      </c>
      <c r="S76" s="5">
        <v>42.313167938931279</v>
      </c>
      <c r="T76" s="5">
        <v>42.466666666666669</v>
      </c>
      <c r="U76">
        <v>1955</v>
      </c>
      <c r="W76" s="4">
        <f t="shared" si="9"/>
        <v>67.900000000000006</v>
      </c>
      <c r="X76">
        <v>1955</v>
      </c>
      <c r="Y76" s="4">
        <f t="shared" si="10"/>
        <v>15.350000000000001</v>
      </c>
    </row>
    <row r="77" spans="1:25" x14ac:dyDescent="0.2">
      <c r="A77">
        <v>1956</v>
      </c>
      <c r="B77">
        <v>8.6999999999999993</v>
      </c>
      <c r="C77">
        <v>9.8000000000000007</v>
      </c>
      <c r="D77">
        <v>21.9</v>
      </c>
      <c r="E77">
        <v>38.5</v>
      </c>
      <c r="F77">
        <v>54.9</v>
      </c>
      <c r="G77">
        <v>68.900000000000006</v>
      </c>
      <c r="H77">
        <v>66.5</v>
      </c>
      <c r="I77">
        <v>67.8</v>
      </c>
      <c r="J77">
        <v>54.9</v>
      </c>
      <c r="K77">
        <v>52.2</v>
      </c>
      <c r="L77">
        <v>31.1</v>
      </c>
      <c r="M77">
        <v>20.2</v>
      </c>
      <c r="N77" s="3">
        <f t="shared" si="7"/>
        <v>41.283333333333339</v>
      </c>
      <c r="P77" s="5">
        <f t="shared" si="11"/>
        <v>42.179999999999993</v>
      </c>
      <c r="Q77">
        <v>1956</v>
      </c>
      <c r="R77">
        <f t="shared" si="8"/>
        <v>38.43333333333333</v>
      </c>
      <c r="S77" s="5">
        <v>42.313167938931279</v>
      </c>
      <c r="T77" s="5">
        <v>40.458333333333321</v>
      </c>
      <c r="U77">
        <v>1956</v>
      </c>
      <c r="W77" s="4">
        <f t="shared" si="9"/>
        <v>64.525000000000006</v>
      </c>
      <c r="X77">
        <v>1956</v>
      </c>
      <c r="Y77" s="4">
        <f t="shared" si="10"/>
        <v>15.85</v>
      </c>
    </row>
    <row r="78" spans="1:25" x14ac:dyDescent="0.2">
      <c r="A78">
        <v>1957</v>
      </c>
      <c r="B78">
        <v>4.9000000000000004</v>
      </c>
      <c r="C78">
        <v>14.7</v>
      </c>
      <c r="D78">
        <v>25.7</v>
      </c>
      <c r="E78">
        <v>42.7</v>
      </c>
      <c r="F78">
        <v>53.6</v>
      </c>
      <c r="G78">
        <v>63.3</v>
      </c>
      <c r="H78">
        <v>73.099999999999994</v>
      </c>
      <c r="I78">
        <v>66.900000000000006</v>
      </c>
      <c r="J78">
        <v>56.3</v>
      </c>
      <c r="K78">
        <v>45.9</v>
      </c>
      <c r="L78">
        <v>30.9</v>
      </c>
      <c r="M78">
        <v>21.8</v>
      </c>
      <c r="N78" s="3">
        <f t="shared" si="7"/>
        <v>41.65</v>
      </c>
      <c r="P78" s="5">
        <f t="shared" si="11"/>
        <v>42.026666666666664</v>
      </c>
      <c r="Q78">
        <v>1957</v>
      </c>
      <c r="R78">
        <f t="shared" si="8"/>
        <v>40.666666666666664</v>
      </c>
      <c r="S78" s="5">
        <v>42.313167938931279</v>
      </c>
      <c r="T78" s="5">
        <v>41.466666666666669</v>
      </c>
      <c r="U78">
        <v>1957</v>
      </c>
      <c r="W78" s="4">
        <f t="shared" si="9"/>
        <v>64.224999999999994</v>
      </c>
      <c r="X78">
        <v>1957</v>
      </c>
      <c r="Y78" s="4">
        <f t="shared" si="10"/>
        <v>20.2</v>
      </c>
    </row>
    <row r="79" spans="1:25" x14ac:dyDescent="0.2">
      <c r="A79">
        <v>1958</v>
      </c>
      <c r="B79">
        <v>17.5</v>
      </c>
      <c r="C79">
        <v>11.8</v>
      </c>
      <c r="D79">
        <v>29.6</v>
      </c>
      <c r="E79">
        <v>45.1</v>
      </c>
      <c r="F79">
        <v>57.1</v>
      </c>
      <c r="G79">
        <v>59.3</v>
      </c>
      <c r="H79">
        <v>67.2</v>
      </c>
      <c r="I79">
        <v>67.3</v>
      </c>
      <c r="J79">
        <v>59.4</v>
      </c>
      <c r="K79">
        <v>49</v>
      </c>
      <c r="L79">
        <v>32</v>
      </c>
      <c r="M79">
        <v>11.9</v>
      </c>
      <c r="N79" s="3">
        <f t="shared" si="7"/>
        <v>42.266666666666659</v>
      </c>
      <c r="P79" s="5">
        <f t="shared" si="11"/>
        <v>41.809999999999995</v>
      </c>
      <c r="Q79">
        <v>1958</v>
      </c>
      <c r="R79">
        <f t="shared" si="8"/>
        <v>43.933333333333337</v>
      </c>
      <c r="S79" s="5">
        <v>42.313167938931279</v>
      </c>
      <c r="T79" s="5">
        <v>42.94166666666667</v>
      </c>
      <c r="U79">
        <v>1958</v>
      </c>
      <c r="W79" s="4">
        <f t="shared" si="9"/>
        <v>62.725000000000009</v>
      </c>
      <c r="X79">
        <v>1958</v>
      </c>
      <c r="Y79" s="4">
        <f t="shared" si="10"/>
        <v>20.700000000000003</v>
      </c>
    </row>
    <row r="80" spans="1:25" x14ac:dyDescent="0.2">
      <c r="A80">
        <v>1959</v>
      </c>
      <c r="B80">
        <v>5.8</v>
      </c>
      <c r="C80">
        <v>12.6</v>
      </c>
      <c r="D80">
        <v>31.5</v>
      </c>
      <c r="E80">
        <v>42.7</v>
      </c>
      <c r="F80">
        <v>57.6</v>
      </c>
      <c r="G80">
        <v>67.599999999999994</v>
      </c>
      <c r="H80">
        <v>71.2</v>
      </c>
      <c r="I80">
        <v>71.5</v>
      </c>
      <c r="J80">
        <v>59</v>
      </c>
      <c r="K80">
        <v>41.2</v>
      </c>
      <c r="L80">
        <v>22.3</v>
      </c>
      <c r="M80">
        <v>26.1</v>
      </c>
      <c r="N80" s="3">
        <f t="shared" si="7"/>
        <v>42.425000000000004</v>
      </c>
      <c r="P80" s="5">
        <f t="shared" si="11"/>
        <v>41.844999999999999</v>
      </c>
      <c r="Q80">
        <v>1959</v>
      </c>
      <c r="R80">
        <f t="shared" si="8"/>
        <v>43.933333333333337</v>
      </c>
      <c r="S80" s="5">
        <v>42.313167938931279</v>
      </c>
      <c r="T80" s="5">
        <v>42.050000000000004</v>
      </c>
      <c r="U80">
        <v>1959</v>
      </c>
      <c r="W80" s="4">
        <f t="shared" si="9"/>
        <v>66.974999999999994</v>
      </c>
      <c r="X80">
        <v>1959</v>
      </c>
      <c r="Y80" s="4">
        <f t="shared" si="10"/>
        <v>22.05</v>
      </c>
    </row>
    <row r="81" spans="1:25" x14ac:dyDescent="0.2">
      <c r="A81">
        <v>1960</v>
      </c>
      <c r="B81">
        <v>11.9</v>
      </c>
      <c r="C81">
        <v>13.1</v>
      </c>
      <c r="D81">
        <v>17.600000000000001</v>
      </c>
      <c r="E81">
        <v>42.2</v>
      </c>
      <c r="F81">
        <v>55.3</v>
      </c>
      <c r="G81">
        <v>61.6</v>
      </c>
      <c r="H81">
        <v>70.599999999999994</v>
      </c>
      <c r="I81">
        <v>70.400000000000006</v>
      </c>
      <c r="J81">
        <v>59.9</v>
      </c>
      <c r="K81">
        <v>47.9</v>
      </c>
      <c r="L81">
        <v>31.7</v>
      </c>
      <c r="M81">
        <v>15.5</v>
      </c>
      <c r="N81" s="3">
        <f t="shared" si="7"/>
        <v>41.475000000000001</v>
      </c>
      <c r="P81" s="5">
        <f t="shared" si="11"/>
        <v>41.82</v>
      </c>
      <c r="Q81">
        <v>1960</v>
      </c>
      <c r="R81">
        <f t="shared" si="8"/>
        <v>38.366666666666667</v>
      </c>
      <c r="S81" s="5">
        <v>42.313167938931279</v>
      </c>
      <c r="T81" s="5">
        <v>41.083333333333336</v>
      </c>
      <c r="U81">
        <v>1960</v>
      </c>
      <c r="W81" s="4">
        <f t="shared" si="9"/>
        <v>64.474999999999994</v>
      </c>
      <c r="X81">
        <v>1960</v>
      </c>
      <c r="Y81" s="4">
        <f t="shared" si="10"/>
        <v>15.350000000000001</v>
      </c>
    </row>
    <row r="82" spans="1:25" x14ac:dyDescent="0.2">
      <c r="A82">
        <v>1961</v>
      </c>
      <c r="B82">
        <v>10.9</v>
      </c>
      <c r="C82">
        <v>22.9</v>
      </c>
      <c r="D82">
        <v>33.6</v>
      </c>
      <c r="E82">
        <v>37.299999999999997</v>
      </c>
      <c r="F82">
        <v>53.5</v>
      </c>
      <c r="G82">
        <v>67</v>
      </c>
      <c r="H82">
        <v>69.3</v>
      </c>
      <c r="I82">
        <v>71.400000000000006</v>
      </c>
      <c r="J82">
        <v>57.3</v>
      </c>
      <c r="K82">
        <v>48.5</v>
      </c>
      <c r="L82">
        <v>30.7</v>
      </c>
      <c r="M82">
        <v>12.7</v>
      </c>
      <c r="N82" s="3">
        <f t="shared" si="7"/>
        <v>42.925000000000004</v>
      </c>
      <c r="P82" s="5">
        <f t="shared" si="11"/>
        <v>42.148333333333333</v>
      </c>
      <c r="Q82">
        <v>1961</v>
      </c>
      <c r="R82">
        <f t="shared" si="8"/>
        <v>41.466666666666669</v>
      </c>
      <c r="S82" s="5">
        <v>42.313167938931279</v>
      </c>
      <c r="T82" s="5">
        <v>43.433333333333337</v>
      </c>
      <c r="U82">
        <v>1961</v>
      </c>
      <c r="W82" s="4">
        <f t="shared" si="9"/>
        <v>65.300000000000011</v>
      </c>
      <c r="X82">
        <v>1961</v>
      </c>
      <c r="Y82" s="4">
        <f t="shared" si="10"/>
        <v>28.25</v>
      </c>
    </row>
    <row r="83" spans="1:25" x14ac:dyDescent="0.2">
      <c r="A83">
        <v>1962</v>
      </c>
      <c r="B83">
        <v>6.2</v>
      </c>
      <c r="C83">
        <v>10.7</v>
      </c>
      <c r="D83">
        <v>25.7</v>
      </c>
      <c r="E83">
        <v>40</v>
      </c>
      <c r="F83">
        <v>58.9</v>
      </c>
      <c r="G83">
        <v>64.900000000000006</v>
      </c>
      <c r="H83">
        <v>67</v>
      </c>
      <c r="I83">
        <v>68</v>
      </c>
      <c r="J83">
        <v>56.1</v>
      </c>
      <c r="K83">
        <v>49.6</v>
      </c>
      <c r="L83">
        <v>35.1</v>
      </c>
      <c r="M83">
        <v>17.8</v>
      </c>
      <c r="N83" s="3">
        <f t="shared" si="7"/>
        <v>41.666666666666671</v>
      </c>
      <c r="P83" s="5">
        <f t="shared" si="11"/>
        <v>42.151666666666664</v>
      </c>
      <c r="Q83">
        <v>1962</v>
      </c>
      <c r="R83">
        <f t="shared" si="8"/>
        <v>41.533333333333331</v>
      </c>
      <c r="S83" s="5">
        <v>42.313167938931279</v>
      </c>
      <c r="T83" s="5">
        <v>41.358333333333327</v>
      </c>
      <c r="U83">
        <v>1962</v>
      </c>
      <c r="W83" s="4">
        <f t="shared" si="9"/>
        <v>64.7</v>
      </c>
      <c r="X83">
        <v>1962</v>
      </c>
      <c r="Y83" s="4">
        <f t="shared" si="10"/>
        <v>18.2</v>
      </c>
    </row>
    <row r="84" spans="1:25" x14ac:dyDescent="0.2">
      <c r="A84">
        <v>1963</v>
      </c>
      <c r="B84">
        <v>1.9</v>
      </c>
      <c r="C84">
        <v>10.9</v>
      </c>
      <c r="D84">
        <v>33.299999999999997</v>
      </c>
      <c r="E84">
        <v>46</v>
      </c>
      <c r="F84">
        <v>54.2</v>
      </c>
      <c r="G84">
        <v>68.5</v>
      </c>
      <c r="H84">
        <v>72.099999999999994</v>
      </c>
      <c r="I84">
        <v>68</v>
      </c>
      <c r="J84">
        <v>61.2</v>
      </c>
      <c r="K84">
        <v>56.5</v>
      </c>
      <c r="L84">
        <v>36.299999999999997</v>
      </c>
      <c r="M84">
        <v>8</v>
      </c>
      <c r="N84" s="3">
        <f t="shared" si="7"/>
        <v>43.074999999999996</v>
      </c>
      <c r="P84" s="5">
        <f t="shared" si="11"/>
        <v>42.313333333333333</v>
      </c>
      <c r="Q84">
        <v>1963</v>
      </c>
      <c r="R84">
        <f t="shared" si="8"/>
        <v>44.5</v>
      </c>
      <c r="S84" s="5">
        <v>42.313167938931279</v>
      </c>
      <c r="T84" s="5">
        <v>42.366666666666667</v>
      </c>
      <c r="U84">
        <v>1963</v>
      </c>
      <c r="W84" s="4">
        <f t="shared" si="9"/>
        <v>65.7</v>
      </c>
      <c r="X84">
        <v>1963</v>
      </c>
      <c r="Y84" s="4">
        <f t="shared" si="10"/>
        <v>22.099999999999998</v>
      </c>
    </row>
    <row r="85" spans="1:25" x14ac:dyDescent="0.2">
      <c r="A85">
        <v>1964</v>
      </c>
      <c r="B85">
        <v>16.899999999999999</v>
      </c>
      <c r="C85">
        <v>20.100000000000001</v>
      </c>
      <c r="D85">
        <v>21.8</v>
      </c>
      <c r="E85">
        <v>45</v>
      </c>
      <c r="F85">
        <v>59.8</v>
      </c>
      <c r="G85">
        <v>66.400000000000006</v>
      </c>
      <c r="H85">
        <v>74.2</v>
      </c>
      <c r="I85">
        <v>65.8</v>
      </c>
      <c r="J85">
        <v>57.4</v>
      </c>
      <c r="K85">
        <v>47.2</v>
      </c>
      <c r="L85">
        <v>31</v>
      </c>
      <c r="M85">
        <v>10.1</v>
      </c>
      <c r="N85" s="3">
        <f t="shared" si="7"/>
        <v>42.974999999999994</v>
      </c>
      <c r="P85" s="5">
        <f t="shared" si="11"/>
        <v>42.423333333333332</v>
      </c>
      <c r="Q85">
        <v>1964</v>
      </c>
      <c r="R85">
        <f t="shared" si="8"/>
        <v>42.199999999999996</v>
      </c>
      <c r="S85" s="5">
        <v>42.313167938931279</v>
      </c>
      <c r="T85" s="5">
        <v>44.341666666666669</v>
      </c>
      <c r="U85">
        <v>1964</v>
      </c>
      <c r="W85" s="4">
        <f t="shared" si="9"/>
        <v>66.55</v>
      </c>
      <c r="X85">
        <v>1964</v>
      </c>
      <c r="Y85" s="4">
        <f t="shared" si="10"/>
        <v>20.950000000000003</v>
      </c>
    </row>
    <row r="86" spans="1:25" x14ac:dyDescent="0.2">
      <c r="A86">
        <v>1965</v>
      </c>
      <c r="B86">
        <v>5.3</v>
      </c>
      <c r="C86">
        <v>8.4</v>
      </c>
      <c r="D86">
        <v>15.7</v>
      </c>
      <c r="E86">
        <v>40.700000000000003</v>
      </c>
      <c r="F86">
        <v>56.8</v>
      </c>
      <c r="G86">
        <v>64.8</v>
      </c>
      <c r="H86">
        <v>68.900000000000006</v>
      </c>
      <c r="I86">
        <v>66.7</v>
      </c>
      <c r="J86">
        <v>50.3</v>
      </c>
      <c r="K86">
        <v>48.7</v>
      </c>
      <c r="L86">
        <v>29.6</v>
      </c>
      <c r="M86">
        <v>24.1</v>
      </c>
      <c r="N86" s="3">
        <f t="shared" si="7"/>
        <v>40.000000000000007</v>
      </c>
      <c r="P86" s="5">
        <f t="shared" si="11"/>
        <v>42.12833333333333</v>
      </c>
      <c r="Q86">
        <v>1965</v>
      </c>
      <c r="R86">
        <f t="shared" si="8"/>
        <v>37.733333333333334</v>
      </c>
      <c r="S86" s="5">
        <v>42.313167938931279</v>
      </c>
      <c r="T86" s="5">
        <v>39.783333333333339</v>
      </c>
      <c r="U86">
        <v>1965</v>
      </c>
      <c r="W86" s="4">
        <f t="shared" si="9"/>
        <v>64.3</v>
      </c>
      <c r="X86">
        <v>1965</v>
      </c>
      <c r="Y86" s="4">
        <f t="shared" si="10"/>
        <v>12.05</v>
      </c>
    </row>
    <row r="87" spans="1:25" x14ac:dyDescent="0.2">
      <c r="A87">
        <v>1966</v>
      </c>
      <c r="B87">
        <v>-1.5</v>
      </c>
      <c r="C87">
        <v>12.3</v>
      </c>
      <c r="D87">
        <v>32.9</v>
      </c>
      <c r="E87">
        <v>39.1</v>
      </c>
      <c r="F87">
        <v>51.8</v>
      </c>
      <c r="G87">
        <v>66.599999999999994</v>
      </c>
      <c r="H87">
        <v>74.400000000000006</v>
      </c>
      <c r="I87">
        <v>66.2</v>
      </c>
      <c r="J87">
        <v>58.4</v>
      </c>
      <c r="K87">
        <v>45.7</v>
      </c>
      <c r="L87">
        <v>26.6</v>
      </c>
      <c r="M87">
        <v>15</v>
      </c>
      <c r="N87" s="3">
        <f t="shared" si="7"/>
        <v>40.625</v>
      </c>
      <c r="P87" s="5">
        <f t="shared" si="11"/>
        <v>41.668333333333337</v>
      </c>
      <c r="Q87">
        <v>1966</v>
      </c>
      <c r="R87">
        <f t="shared" si="8"/>
        <v>41.266666666666666</v>
      </c>
      <c r="S87" s="5">
        <v>42.313167938931279</v>
      </c>
      <c r="T87" s="5">
        <v>40.791666666666679</v>
      </c>
      <c r="U87">
        <v>1966</v>
      </c>
      <c r="W87" s="4">
        <f t="shared" si="9"/>
        <v>64.75</v>
      </c>
      <c r="X87">
        <v>1966</v>
      </c>
      <c r="Y87" s="4">
        <f t="shared" si="10"/>
        <v>22.6</v>
      </c>
    </row>
    <row r="88" spans="1:25" x14ac:dyDescent="0.2">
      <c r="A88">
        <v>1967</v>
      </c>
      <c r="B88">
        <v>12.2</v>
      </c>
      <c r="C88">
        <v>5.4</v>
      </c>
      <c r="D88">
        <v>26.2</v>
      </c>
      <c r="E88">
        <v>42.1</v>
      </c>
      <c r="F88">
        <v>50.4</v>
      </c>
      <c r="G88">
        <v>64.2</v>
      </c>
      <c r="H88">
        <v>69.099999999999994</v>
      </c>
      <c r="I88">
        <v>65.900000000000006</v>
      </c>
      <c r="J88">
        <v>58.8</v>
      </c>
      <c r="K88">
        <v>44.8</v>
      </c>
      <c r="L88">
        <v>30.2</v>
      </c>
      <c r="M88">
        <v>18.8</v>
      </c>
      <c r="N88" s="3">
        <f t="shared" si="7"/>
        <v>40.675000000000004</v>
      </c>
      <c r="P88" s="5">
        <f t="shared" si="11"/>
        <v>41.47</v>
      </c>
      <c r="Q88">
        <v>1967</v>
      </c>
      <c r="R88">
        <f t="shared" si="8"/>
        <v>39.566666666666663</v>
      </c>
      <c r="S88" s="5">
        <v>42.313167938931279</v>
      </c>
      <c r="T88" s="5">
        <v>40.56666666666667</v>
      </c>
      <c r="U88">
        <v>1967</v>
      </c>
      <c r="W88" s="4">
        <f t="shared" si="9"/>
        <v>62.4</v>
      </c>
      <c r="X88">
        <v>1967</v>
      </c>
      <c r="Y88" s="4">
        <f t="shared" si="10"/>
        <v>15.8</v>
      </c>
    </row>
    <row r="89" spans="1:25" x14ac:dyDescent="0.2">
      <c r="A89">
        <v>1968</v>
      </c>
      <c r="B89">
        <v>10.7</v>
      </c>
      <c r="C89">
        <v>10.6</v>
      </c>
      <c r="D89">
        <v>36</v>
      </c>
      <c r="E89">
        <v>46</v>
      </c>
      <c r="F89">
        <v>51.9</v>
      </c>
      <c r="G89">
        <v>65.400000000000006</v>
      </c>
      <c r="H89">
        <v>69.400000000000006</v>
      </c>
      <c r="I89">
        <v>68</v>
      </c>
      <c r="J89">
        <v>59.2</v>
      </c>
      <c r="K89">
        <v>48</v>
      </c>
      <c r="L89">
        <v>31.5</v>
      </c>
      <c r="M89">
        <v>12.5</v>
      </c>
      <c r="N89" s="3">
        <f t="shared" si="7"/>
        <v>42.43333333333333</v>
      </c>
      <c r="P89" s="5">
        <f t="shared" si="11"/>
        <v>41.341666666666669</v>
      </c>
      <c r="Q89">
        <v>1968</v>
      </c>
      <c r="R89">
        <f t="shared" si="8"/>
        <v>44.633333333333333</v>
      </c>
      <c r="S89" s="5">
        <v>42.313167938931279</v>
      </c>
      <c r="T89" s="5">
        <v>42.35</v>
      </c>
      <c r="U89">
        <v>1968</v>
      </c>
      <c r="W89" s="4">
        <f t="shared" si="9"/>
        <v>63.675000000000004</v>
      </c>
      <c r="X89">
        <v>1968</v>
      </c>
      <c r="Y89" s="4">
        <f t="shared" si="10"/>
        <v>23.3</v>
      </c>
    </row>
    <row r="90" spans="1:25" x14ac:dyDescent="0.2">
      <c r="A90">
        <v>1969</v>
      </c>
      <c r="B90">
        <v>5.2</v>
      </c>
      <c r="C90">
        <v>15.8</v>
      </c>
      <c r="D90">
        <v>21.6</v>
      </c>
      <c r="E90">
        <v>46.2</v>
      </c>
      <c r="F90">
        <v>57.8</v>
      </c>
      <c r="G90">
        <v>58.5</v>
      </c>
      <c r="H90">
        <v>70</v>
      </c>
      <c r="I90">
        <v>72.599999999999994</v>
      </c>
      <c r="J90">
        <v>60.2</v>
      </c>
      <c r="K90">
        <v>43.2</v>
      </c>
      <c r="L90">
        <v>31.3</v>
      </c>
      <c r="M90">
        <v>17.8</v>
      </c>
      <c r="N90" s="3">
        <f t="shared" si="7"/>
        <v>41.683333333333337</v>
      </c>
      <c r="P90" s="5">
        <f t="shared" si="11"/>
        <v>41.083333333333336</v>
      </c>
      <c r="Q90">
        <v>1969</v>
      </c>
      <c r="R90">
        <f t="shared" si="8"/>
        <v>41.866666666666667</v>
      </c>
      <c r="S90" s="5">
        <v>42.313167938931279</v>
      </c>
      <c r="T90" s="5">
        <v>41.141666666666673</v>
      </c>
      <c r="U90">
        <v>1969</v>
      </c>
      <c r="W90" s="4">
        <f t="shared" si="9"/>
        <v>64.724999999999994</v>
      </c>
      <c r="X90">
        <v>1969</v>
      </c>
      <c r="Y90" s="4">
        <f t="shared" si="10"/>
        <v>18.700000000000003</v>
      </c>
    </row>
    <row r="91" spans="1:25" x14ac:dyDescent="0.2">
      <c r="A91">
        <v>1970</v>
      </c>
      <c r="B91">
        <v>2.8</v>
      </c>
      <c r="C91">
        <v>12.1</v>
      </c>
      <c r="D91">
        <v>21.6</v>
      </c>
      <c r="E91">
        <v>41.8</v>
      </c>
      <c r="F91">
        <v>54.7</v>
      </c>
      <c r="G91">
        <v>68.599999999999994</v>
      </c>
      <c r="H91">
        <v>72.900000000000006</v>
      </c>
      <c r="I91">
        <v>69.099999999999994</v>
      </c>
      <c r="J91">
        <v>59.1</v>
      </c>
      <c r="K91">
        <v>46.5</v>
      </c>
      <c r="L91">
        <v>29.4</v>
      </c>
      <c r="M91">
        <v>14.7</v>
      </c>
      <c r="N91" s="3">
        <f t="shared" si="7"/>
        <v>41.108333333333334</v>
      </c>
      <c r="P91" s="5">
        <f t="shared" si="11"/>
        <v>41.305000000000007</v>
      </c>
      <c r="Q91">
        <v>1970</v>
      </c>
      <c r="R91">
        <f t="shared" si="8"/>
        <v>39.366666666666667</v>
      </c>
      <c r="S91" s="5">
        <v>42.313167938931279</v>
      </c>
      <c r="T91" s="5">
        <v>41.391666666666673</v>
      </c>
      <c r="U91">
        <v>1970</v>
      </c>
      <c r="W91" s="4">
        <f t="shared" si="9"/>
        <v>66.324999999999989</v>
      </c>
      <c r="X91">
        <v>1970</v>
      </c>
      <c r="Y91" s="4">
        <f t="shared" si="10"/>
        <v>16.850000000000001</v>
      </c>
    </row>
    <row r="92" spans="1:25" x14ac:dyDescent="0.2">
      <c r="A92">
        <v>1971</v>
      </c>
      <c r="B92">
        <v>2.9</v>
      </c>
      <c r="C92">
        <v>14.4</v>
      </c>
      <c r="D92">
        <v>24.7</v>
      </c>
      <c r="E92">
        <v>44.4</v>
      </c>
      <c r="F92">
        <v>53.5</v>
      </c>
      <c r="G92">
        <v>69.2</v>
      </c>
      <c r="H92">
        <v>66.599999999999994</v>
      </c>
      <c r="I92">
        <v>67.400000000000006</v>
      </c>
      <c r="J92">
        <v>59.6</v>
      </c>
      <c r="K92">
        <v>49.7</v>
      </c>
      <c r="L92">
        <v>30.7</v>
      </c>
      <c r="M92">
        <v>15.5</v>
      </c>
      <c r="N92" s="3">
        <f t="shared" si="7"/>
        <v>41.550000000000004</v>
      </c>
      <c r="P92" s="5">
        <f t="shared" si="11"/>
        <v>41.49</v>
      </c>
      <c r="Q92">
        <v>1971</v>
      </c>
      <c r="R92">
        <f t="shared" si="8"/>
        <v>40.866666666666667</v>
      </c>
      <c r="S92" s="5">
        <v>42.313167938931279</v>
      </c>
      <c r="T92" s="5">
        <v>41.733333333333327</v>
      </c>
      <c r="U92">
        <v>1971</v>
      </c>
      <c r="W92" s="4">
        <f t="shared" si="9"/>
        <v>64.175000000000011</v>
      </c>
      <c r="X92">
        <v>1971</v>
      </c>
      <c r="Y92" s="4">
        <f t="shared" si="10"/>
        <v>19.55</v>
      </c>
    </row>
    <row r="93" spans="1:25" x14ac:dyDescent="0.2">
      <c r="A93">
        <v>1972</v>
      </c>
      <c r="B93">
        <v>3.5</v>
      </c>
      <c r="C93">
        <v>6.8</v>
      </c>
      <c r="D93">
        <v>24.1</v>
      </c>
      <c r="E93">
        <v>39.700000000000003</v>
      </c>
      <c r="F93">
        <v>59</v>
      </c>
      <c r="G93">
        <v>63.9</v>
      </c>
      <c r="H93">
        <v>67</v>
      </c>
      <c r="I93">
        <v>67.2</v>
      </c>
      <c r="J93">
        <v>55.1</v>
      </c>
      <c r="K93">
        <v>41.6</v>
      </c>
      <c r="L93">
        <v>29.8</v>
      </c>
      <c r="M93">
        <v>7.7</v>
      </c>
      <c r="N93" s="3">
        <f t="shared" si="7"/>
        <v>38.783333333333339</v>
      </c>
      <c r="P93" s="5">
        <f t="shared" si="11"/>
        <v>41.111666666666665</v>
      </c>
      <c r="Q93">
        <v>1972</v>
      </c>
      <c r="R93">
        <f t="shared" si="8"/>
        <v>40.933333333333337</v>
      </c>
      <c r="S93" s="5">
        <v>42.313167938931279</v>
      </c>
      <c r="T93" s="5">
        <v>40.541666666666664</v>
      </c>
      <c r="U93">
        <v>1972</v>
      </c>
      <c r="W93" s="4">
        <f t="shared" si="9"/>
        <v>64.275000000000006</v>
      </c>
      <c r="X93">
        <v>1972</v>
      </c>
      <c r="Y93" s="4">
        <f t="shared" si="10"/>
        <v>15.450000000000001</v>
      </c>
    </row>
    <row r="94" spans="1:25" x14ac:dyDescent="0.2">
      <c r="A94">
        <v>1973</v>
      </c>
      <c r="B94">
        <v>12.5</v>
      </c>
      <c r="C94">
        <v>17.2</v>
      </c>
      <c r="D94">
        <v>37.299999999999997</v>
      </c>
      <c r="E94">
        <v>42.5</v>
      </c>
      <c r="F94">
        <v>53.5</v>
      </c>
      <c r="G94">
        <v>65.7</v>
      </c>
      <c r="H94">
        <v>68.900000000000006</v>
      </c>
      <c r="I94">
        <v>70.3</v>
      </c>
      <c r="J94">
        <v>57.4</v>
      </c>
      <c r="K94">
        <v>51.3</v>
      </c>
      <c r="L94">
        <v>31.8</v>
      </c>
      <c r="M94">
        <v>14.1</v>
      </c>
      <c r="N94" s="3">
        <f t="shared" si="7"/>
        <v>43.541666666666664</v>
      </c>
      <c r="P94" s="5">
        <f t="shared" si="11"/>
        <v>41.333333333333329</v>
      </c>
      <c r="Q94">
        <v>1973</v>
      </c>
      <c r="R94">
        <f t="shared" si="8"/>
        <v>44.433333333333337</v>
      </c>
      <c r="S94" s="5">
        <v>42.313167938931279</v>
      </c>
      <c r="T94" s="5">
        <v>41.424999999999997</v>
      </c>
      <c r="U94">
        <v>1973</v>
      </c>
      <c r="W94" s="4">
        <f t="shared" si="9"/>
        <v>64.600000000000009</v>
      </c>
      <c r="X94">
        <v>1973</v>
      </c>
      <c r="Y94" s="4">
        <f t="shared" si="10"/>
        <v>27.25</v>
      </c>
    </row>
    <row r="95" spans="1:25" x14ac:dyDescent="0.2">
      <c r="A95">
        <v>1974</v>
      </c>
      <c r="B95">
        <v>7.5</v>
      </c>
      <c r="C95">
        <v>12.5</v>
      </c>
      <c r="D95">
        <v>24.9</v>
      </c>
      <c r="E95">
        <v>44.1</v>
      </c>
      <c r="F95">
        <v>51.4</v>
      </c>
      <c r="G95">
        <v>63.3</v>
      </c>
      <c r="H95">
        <v>73.3</v>
      </c>
      <c r="I95">
        <v>63.5</v>
      </c>
      <c r="J95">
        <v>52.6</v>
      </c>
      <c r="K95">
        <v>46.8</v>
      </c>
      <c r="L95">
        <v>31.3</v>
      </c>
      <c r="M95">
        <v>20.7</v>
      </c>
      <c r="N95" s="3">
        <f t="shared" si="7"/>
        <v>40.991666666666667</v>
      </c>
      <c r="P95" s="5">
        <f t="shared" si="11"/>
        <v>41.195</v>
      </c>
      <c r="Q95">
        <v>1974</v>
      </c>
      <c r="R95">
        <f t="shared" si="8"/>
        <v>40.133333333333333</v>
      </c>
      <c r="S95" s="5">
        <v>42.313167938931279</v>
      </c>
      <c r="T95" s="5">
        <v>41.458333333333336</v>
      </c>
      <c r="U95">
        <v>1974</v>
      </c>
      <c r="W95" s="4">
        <f t="shared" si="9"/>
        <v>62.875</v>
      </c>
      <c r="X95">
        <v>1974</v>
      </c>
      <c r="Y95" s="4">
        <f t="shared" si="10"/>
        <v>18.7</v>
      </c>
    </row>
    <row r="96" spans="1:25" x14ac:dyDescent="0.2">
      <c r="A96">
        <v>1975</v>
      </c>
      <c r="B96">
        <v>9.9</v>
      </c>
      <c r="C96">
        <v>11.9</v>
      </c>
      <c r="D96">
        <v>18.8</v>
      </c>
      <c r="E96">
        <v>36.299999999999997</v>
      </c>
      <c r="F96">
        <v>58.8</v>
      </c>
      <c r="G96">
        <v>65.3</v>
      </c>
      <c r="H96">
        <v>73.3</v>
      </c>
      <c r="I96">
        <v>67.599999999999994</v>
      </c>
      <c r="J96">
        <v>54.6</v>
      </c>
      <c r="K96">
        <v>47.9</v>
      </c>
      <c r="L96">
        <v>31.9</v>
      </c>
      <c r="M96">
        <v>15.5</v>
      </c>
      <c r="N96" s="3">
        <f t="shared" si="7"/>
        <v>40.983333333333327</v>
      </c>
      <c r="P96" s="5">
        <f t="shared" si="11"/>
        <v>41.17</v>
      </c>
      <c r="Q96">
        <v>1975</v>
      </c>
      <c r="R96">
        <f t="shared" si="8"/>
        <v>37.966666666666661</v>
      </c>
      <c r="S96" s="5">
        <v>42.313167938931279</v>
      </c>
      <c r="T96" s="5">
        <v>40.766666666666666</v>
      </c>
      <c r="U96">
        <v>1975</v>
      </c>
      <c r="W96" s="4">
        <f t="shared" si="9"/>
        <v>66.25</v>
      </c>
      <c r="X96">
        <v>1975</v>
      </c>
      <c r="Y96" s="4">
        <f t="shared" si="10"/>
        <v>15.350000000000001</v>
      </c>
    </row>
    <row r="97" spans="1:25" x14ac:dyDescent="0.2">
      <c r="A97">
        <v>1976</v>
      </c>
      <c r="B97">
        <v>5.9</v>
      </c>
      <c r="C97">
        <v>22.1</v>
      </c>
      <c r="D97">
        <v>25.9</v>
      </c>
      <c r="E97">
        <v>48.3</v>
      </c>
      <c r="F97">
        <v>55</v>
      </c>
      <c r="G97">
        <v>67.8</v>
      </c>
      <c r="H97">
        <v>70.7</v>
      </c>
      <c r="I97">
        <v>69.900000000000006</v>
      </c>
      <c r="J97">
        <v>57.8</v>
      </c>
      <c r="K97">
        <v>40.1</v>
      </c>
      <c r="L97">
        <v>23.2</v>
      </c>
      <c r="M97">
        <v>7.3</v>
      </c>
      <c r="N97" s="3">
        <f t="shared" si="7"/>
        <v>41.166666666666671</v>
      </c>
      <c r="P97" s="5">
        <f t="shared" si="11"/>
        <v>41.093333333333327</v>
      </c>
      <c r="Q97">
        <v>1976</v>
      </c>
      <c r="R97">
        <f t="shared" si="8"/>
        <v>43.066666666666663</v>
      </c>
      <c r="S97" s="5">
        <v>42.313167938931279</v>
      </c>
      <c r="T97" s="5">
        <v>42.983333333333327</v>
      </c>
      <c r="U97">
        <v>1976</v>
      </c>
      <c r="W97" s="4">
        <f t="shared" si="9"/>
        <v>65.849999999999994</v>
      </c>
      <c r="X97">
        <v>1976</v>
      </c>
      <c r="Y97" s="4">
        <f t="shared" si="10"/>
        <v>24</v>
      </c>
    </row>
    <row r="98" spans="1:25" x14ac:dyDescent="0.2">
      <c r="A98">
        <v>1977</v>
      </c>
      <c r="B98">
        <v>-2.2000000000000002</v>
      </c>
      <c r="C98">
        <v>19</v>
      </c>
      <c r="D98">
        <v>34.799999999999997</v>
      </c>
      <c r="E98">
        <v>50.9</v>
      </c>
      <c r="F98">
        <v>64.400000000000006</v>
      </c>
      <c r="G98">
        <v>65.900000000000006</v>
      </c>
      <c r="H98">
        <v>70.900000000000006</v>
      </c>
      <c r="I98">
        <v>63.3</v>
      </c>
      <c r="J98">
        <v>58.6</v>
      </c>
      <c r="K98">
        <v>46</v>
      </c>
      <c r="L98">
        <v>28</v>
      </c>
      <c r="M98">
        <v>10.9</v>
      </c>
      <c r="N98" s="3">
        <f t="shared" ref="N98:N129" si="12" xml:space="preserve"> AVERAGE(B98:M98)</f>
        <v>42.541666666666671</v>
      </c>
      <c r="P98" s="5">
        <f t="shared" si="11"/>
        <v>41.845000000000006</v>
      </c>
      <c r="Q98">
        <v>1977</v>
      </c>
      <c r="R98">
        <f t="shared" si="8"/>
        <v>50.033333333333331</v>
      </c>
      <c r="S98" s="5">
        <v>42.313167938931279</v>
      </c>
      <c r="T98" s="5">
        <v>41.81666666666667</v>
      </c>
      <c r="U98">
        <v>1977</v>
      </c>
      <c r="W98" s="4">
        <f t="shared" si="9"/>
        <v>66.125</v>
      </c>
      <c r="X98">
        <v>1977</v>
      </c>
      <c r="Y98" s="4">
        <f t="shared" si="10"/>
        <v>26.9</v>
      </c>
    </row>
    <row r="99" spans="1:25" x14ac:dyDescent="0.2">
      <c r="A99">
        <v>1978</v>
      </c>
      <c r="B99">
        <v>3.4</v>
      </c>
      <c r="C99">
        <v>9.1</v>
      </c>
      <c r="D99">
        <v>27.2</v>
      </c>
      <c r="E99">
        <v>42</v>
      </c>
      <c r="F99">
        <v>58.3</v>
      </c>
      <c r="G99">
        <v>64.3</v>
      </c>
      <c r="H99">
        <v>68.2</v>
      </c>
      <c r="I99">
        <v>67.900000000000006</v>
      </c>
      <c r="J99">
        <v>62.4</v>
      </c>
      <c r="K99">
        <v>46.1</v>
      </c>
      <c r="L99">
        <v>27.6</v>
      </c>
      <c r="M99">
        <v>9</v>
      </c>
      <c r="N99" s="3">
        <f t="shared" si="12"/>
        <v>40.458333333333336</v>
      </c>
      <c r="P99" s="5">
        <f t="shared" si="11"/>
        <v>41.228333333333339</v>
      </c>
      <c r="Q99">
        <v>1978</v>
      </c>
      <c r="R99">
        <f t="shared" si="8"/>
        <v>42.5</v>
      </c>
      <c r="S99" s="5">
        <v>42.313167938931279</v>
      </c>
      <c r="T99" s="5">
        <v>40.166666666666664</v>
      </c>
      <c r="U99">
        <v>1978</v>
      </c>
      <c r="W99" s="4">
        <f t="shared" si="9"/>
        <v>64.675000000000011</v>
      </c>
      <c r="X99">
        <v>1978</v>
      </c>
      <c r="Y99" s="4">
        <f t="shared" si="10"/>
        <v>18.149999999999999</v>
      </c>
    </row>
    <row r="100" spans="1:25" x14ac:dyDescent="0.2">
      <c r="A100">
        <v>1979</v>
      </c>
      <c r="B100">
        <v>-2.5</v>
      </c>
      <c r="C100">
        <v>5.0999999999999996</v>
      </c>
      <c r="D100">
        <v>24.3</v>
      </c>
      <c r="E100">
        <v>39.200000000000003</v>
      </c>
      <c r="F100">
        <v>51.2</v>
      </c>
      <c r="G100">
        <v>63.5</v>
      </c>
      <c r="H100">
        <v>69</v>
      </c>
      <c r="I100">
        <v>65.099999999999994</v>
      </c>
      <c r="J100">
        <v>58.5</v>
      </c>
      <c r="K100">
        <v>44.7</v>
      </c>
      <c r="L100">
        <v>28.7</v>
      </c>
      <c r="M100">
        <v>22.9</v>
      </c>
      <c r="N100" s="3">
        <f t="shared" si="12"/>
        <v>39.141666666666659</v>
      </c>
      <c r="P100" s="5">
        <f t="shared" si="11"/>
        <v>40.858333333333334</v>
      </c>
      <c r="Q100">
        <v>1979</v>
      </c>
      <c r="R100">
        <f t="shared" si="8"/>
        <v>38.233333333333334</v>
      </c>
      <c r="S100" s="5">
        <v>42.313167938931279</v>
      </c>
      <c r="T100" s="5">
        <v>38.500000000000007</v>
      </c>
      <c r="U100">
        <v>1979</v>
      </c>
      <c r="W100" s="4">
        <f t="shared" si="9"/>
        <v>62.199999999999996</v>
      </c>
      <c r="X100">
        <v>1979</v>
      </c>
      <c r="Y100" s="4">
        <f t="shared" si="10"/>
        <v>14.7</v>
      </c>
    </row>
    <row r="101" spans="1:25" x14ac:dyDescent="0.2">
      <c r="A101">
        <v>1980</v>
      </c>
      <c r="B101">
        <v>10.8</v>
      </c>
      <c r="C101">
        <v>11.7</v>
      </c>
      <c r="D101">
        <v>23.2</v>
      </c>
      <c r="E101">
        <v>47.4</v>
      </c>
      <c r="F101">
        <v>58.9</v>
      </c>
      <c r="G101">
        <v>64.099999999999994</v>
      </c>
      <c r="H101">
        <v>71.2</v>
      </c>
      <c r="I101">
        <v>67.2</v>
      </c>
      <c r="J101">
        <v>56.4</v>
      </c>
      <c r="K101">
        <v>42.7</v>
      </c>
      <c r="L101">
        <v>33.4</v>
      </c>
      <c r="M101">
        <v>16.7</v>
      </c>
      <c r="N101" s="3">
        <f t="shared" si="12"/>
        <v>41.974999999999994</v>
      </c>
      <c r="P101" s="5">
        <f t="shared" si="11"/>
        <v>41.056666666666665</v>
      </c>
      <c r="Q101">
        <v>1980</v>
      </c>
      <c r="R101">
        <f t="shared" si="8"/>
        <v>43.166666666666664</v>
      </c>
      <c r="S101" s="5">
        <v>42.313167938931279</v>
      </c>
      <c r="T101" s="5">
        <v>42.083333333333321</v>
      </c>
      <c r="U101">
        <v>1980</v>
      </c>
      <c r="W101" s="4">
        <f t="shared" si="9"/>
        <v>65.349999999999994</v>
      </c>
      <c r="X101">
        <v>1980</v>
      </c>
      <c r="Y101" s="4">
        <f t="shared" si="10"/>
        <v>17.45</v>
      </c>
    </row>
    <row r="102" spans="1:25" x14ac:dyDescent="0.2">
      <c r="A102">
        <v>1981</v>
      </c>
      <c r="B102">
        <v>15.3</v>
      </c>
      <c r="C102">
        <v>20.9</v>
      </c>
      <c r="D102">
        <v>35.5</v>
      </c>
      <c r="E102">
        <v>46.2</v>
      </c>
      <c r="F102">
        <v>54.9</v>
      </c>
      <c r="G102">
        <v>65.599999999999994</v>
      </c>
      <c r="H102">
        <v>70.5</v>
      </c>
      <c r="I102">
        <v>68.2</v>
      </c>
      <c r="J102">
        <v>58.3</v>
      </c>
      <c r="K102">
        <v>45.3</v>
      </c>
      <c r="L102">
        <v>35.4</v>
      </c>
      <c r="M102">
        <v>14</v>
      </c>
      <c r="N102" s="3">
        <f t="shared" si="12"/>
        <v>44.175000000000004</v>
      </c>
      <c r="P102" s="5">
        <f t="shared" ref="P102:P139" si="13">AVERAGE(N98:N102)</f>
        <v>41.658333333333331</v>
      </c>
      <c r="Q102">
        <v>1981</v>
      </c>
      <c r="R102">
        <f t="shared" si="8"/>
        <v>45.533333333333331</v>
      </c>
      <c r="S102" s="5">
        <v>42.313167938931279</v>
      </c>
      <c r="T102" s="5">
        <v>43.833333333333321</v>
      </c>
      <c r="U102">
        <v>1981</v>
      </c>
      <c r="W102" s="4">
        <f t="shared" si="9"/>
        <v>64.8</v>
      </c>
      <c r="X102">
        <v>1981</v>
      </c>
      <c r="Y102" s="4">
        <f t="shared" si="10"/>
        <v>28.2</v>
      </c>
    </row>
    <row r="103" spans="1:25" x14ac:dyDescent="0.2">
      <c r="A103">
        <v>1982</v>
      </c>
      <c r="B103">
        <v>-3.1</v>
      </c>
      <c r="C103">
        <v>12.1</v>
      </c>
      <c r="D103">
        <v>24.5</v>
      </c>
      <c r="E103">
        <v>40.9</v>
      </c>
      <c r="F103">
        <v>59.2</v>
      </c>
      <c r="G103">
        <v>59.6</v>
      </c>
      <c r="H103">
        <v>70.599999999999994</v>
      </c>
      <c r="I103">
        <v>67.2</v>
      </c>
      <c r="J103">
        <v>57.1</v>
      </c>
      <c r="K103">
        <v>47.5</v>
      </c>
      <c r="L103">
        <v>25.6</v>
      </c>
      <c r="M103">
        <v>21.8</v>
      </c>
      <c r="N103" s="3">
        <f t="shared" si="12"/>
        <v>40.250000000000007</v>
      </c>
      <c r="P103" s="5">
        <f t="shared" si="13"/>
        <v>41.2</v>
      </c>
      <c r="Q103">
        <v>1982</v>
      </c>
      <c r="R103">
        <f t="shared" si="8"/>
        <v>41.533333333333339</v>
      </c>
      <c r="S103" s="5">
        <v>42.313167938931279</v>
      </c>
      <c r="T103" s="5">
        <v>40.408333333333331</v>
      </c>
      <c r="U103">
        <v>1982</v>
      </c>
      <c r="W103" s="4">
        <f t="shared" si="9"/>
        <v>64.150000000000006</v>
      </c>
      <c r="X103">
        <v>1982</v>
      </c>
      <c r="Y103" s="4">
        <f t="shared" si="10"/>
        <v>18.3</v>
      </c>
    </row>
    <row r="104" spans="1:25" x14ac:dyDescent="0.2">
      <c r="A104">
        <v>1983</v>
      </c>
      <c r="B104">
        <v>14.2</v>
      </c>
      <c r="C104">
        <v>23.8</v>
      </c>
      <c r="D104">
        <v>31.2</v>
      </c>
      <c r="E104">
        <v>40.6</v>
      </c>
      <c r="F104">
        <v>51.5</v>
      </c>
      <c r="G104">
        <v>64.3</v>
      </c>
      <c r="H104">
        <v>73.599999999999994</v>
      </c>
      <c r="I104">
        <v>73.400000000000006</v>
      </c>
      <c r="J104">
        <v>59.4</v>
      </c>
      <c r="K104">
        <v>46.2</v>
      </c>
      <c r="L104">
        <v>31.9</v>
      </c>
      <c r="M104">
        <v>-0.4</v>
      </c>
      <c r="N104" s="3">
        <f t="shared" si="12"/>
        <v>42.475000000000001</v>
      </c>
      <c r="P104" s="5">
        <f t="shared" si="13"/>
        <v>41.603333333333332</v>
      </c>
      <c r="Q104">
        <v>1983</v>
      </c>
      <c r="R104">
        <f t="shared" si="8"/>
        <v>41.1</v>
      </c>
      <c r="S104" s="5">
        <v>42.313167938931279</v>
      </c>
      <c r="T104" s="5">
        <v>42.949999999999996</v>
      </c>
      <c r="U104">
        <v>1983</v>
      </c>
      <c r="W104" s="4">
        <f t="shared" si="9"/>
        <v>65.699999999999989</v>
      </c>
      <c r="X104">
        <v>1983</v>
      </c>
      <c r="Y104" s="4">
        <f t="shared" si="10"/>
        <v>27.5</v>
      </c>
    </row>
    <row r="105" spans="1:25" x14ac:dyDescent="0.2">
      <c r="A105">
        <v>1984</v>
      </c>
      <c r="B105">
        <v>9.1999999999999993</v>
      </c>
      <c r="C105">
        <v>25.7</v>
      </c>
      <c r="D105">
        <v>23</v>
      </c>
      <c r="E105">
        <v>45.7</v>
      </c>
      <c r="F105">
        <v>54.6</v>
      </c>
      <c r="G105">
        <v>66.5</v>
      </c>
      <c r="H105">
        <v>70.099999999999994</v>
      </c>
      <c r="I105">
        <v>70.5</v>
      </c>
      <c r="J105">
        <v>53.7</v>
      </c>
      <c r="K105">
        <v>49</v>
      </c>
      <c r="L105">
        <v>30.8</v>
      </c>
      <c r="M105">
        <v>13.9</v>
      </c>
      <c r="N105" s="3">
        <f t="shared" si="12"/>
        <v>42.724999999999994</v>
      </c>
      <c r="P105" s="5">
        <f t="shared" si="13"/>
        <v>42.32</v>
      </c>
      <c r="Q105">
        <v>1984</v>
      </c>
      <c r="R105">
        <f t="shared" si="8"/>
        <v>41.1</v>
      </c>
      <c r="S105" s="5">
        <v>42.313167938931279</v>
      </c>
      <c r="T105" s="5">
        <v>42.4</v>
      </c>
      <c r="U105">
        <v>1984</v>
      </c>
      <c r="W105" s="4">
        <f t="shared" si="9"/>
        <v>65.424999999999997</v>
      </c>
      <c r="X105">
        <v>1984</v>
      </c>
      <c r="Y105" s="4">
        <f t="shared" si="10"/>
        <v>24.35</v>
      </c>
    </row>
    <row r="106" spans="1:25" x14ac:dyDescent="0.2">
      <c r="A106">
        <v>1985</v>
      </c>
      <c r="B106">
        <v>7.3</v>
      </c>
      <c r="C106">
        <v>13.8</v>
      </c>
      <c r="D106">
        <v>33</v>
      </c>
      <c r="E106">
        <v>49.1</v>
      </c>
      <c r="F106">
        <v>59.7</v>
      </c>
      <c r="G106">
        <v>60.7</v>
      </c>
      <c r="H106">
        <v>69</v>
      </c>
      <c r="I106">
        <v>63.8</v>
      </c>
      <c r="J106">
        <v>55.8</v>
      </c>
      <c r="K106">
        <v>44.1</v>
      </c>
      <c r="L106">
        <v>21.1</v>
      </c>
      <c r="M106">
        <v>4</v>
      </c>
      <c r="N106" s="3">
        <f t="shared" si="12"/>
        <v>40.116666666666674</v>
      </c>
      <c r="P106" s="5">
        <f t="shared" si="13"/>
        <v>41.948333333333338</v>
      </c>
      <c r="Q106">
        <v>1985</v>
      </c>
      <c r="R106">
        <f t="shared" si="8"/>
        <v>47.266666666666673</v>
      </c>
      <c r="S106" s="5">
        <v>42.313167938931279</v>
      </c>
      <c r="T106" s="5">
        <v>42.633333333333333</v>
      </c>
      <c r="U106">
        <v>1985</v>
      </c>
      <c r="W106" s="4">
        <f t="shared" si="9"/>
        <v>63.3</v>
      </c>
      <c r="X106">
        <v>1985</v>
      </c>
      <c r="Y106" s="4">
        <f t="shared" si="10"/>
        <v>23.4</v>
      </c>
    </row>
    <row r="107" spans="1:25" x14ac:dyDescent="0.2">
      <c r="A107">
        <v>1986</v>
      </c>
      <c r="B107">
        <v>14.5</v>
      </c>
      <c r="C107">
        <v>12</v>
      </c>
      <c r="D107">
        <v>30.6</v>
      </c>
      <c r="E107">
        <v>47.8</v>
      </c>
      <c r="F107">
        <v>57.3</v>
      </c>
      <c r="G107">
        <v>65.099999999999994</v>
      </c>
      <c r="H107">
        <v>70.7</v>
      </c>
      <c r="I107">
        <v>63.9</v>
      </c>
      <c r="J107">
        <v>57</v>
      </c>
      <c r="K107">
        <v>46.1</v>
      </c>
      <c r="L107">
        <v>25.7</v>
      </c>
      <c r="M107">
        <v>19.899999999999999</v>
      </c>
      <c r="N107" s="3">
        <f t="shared" si="12"/>
        <v>42.55</v>
      </c>
      <c r="P107" s="5">
        <f t="shared" si="13"/>
        <v>41.623333333333335</v>
      </c>
      <c r="Q107">
        <v>1986</v>
      </c>
      <c r="R107">
        <f t="shared" si="8"/>
        <v>45.233333333333327</v>
      </c>
      <c r="S107" s="5">
        <v>42.313167938931279</v>
      </c>
      <c r="T107" s="5">
        <v>40.425000000000004</v>
      </c>
      <c r="U107">
        <v>1986</v>
      </c>
      <c r="W107" s="4">
        <f t="shared" si="9"/>
        <v>64.25</v>
      </c>
      <c r="X107">
        <v>1986</v>
      </c>
      <c r="Y107" s="4">
        <f t="shared" si="10"/>
        <v>21.3</v>
      </c>
    </row>
    <row r="108" spans="1:25" x14ac:dyDescent="0.2">
      <c r="A108">
        <v>1987</v>
      </c>
      <c r="B108">
        <v>17.8</v>
      </c>
      <c r="C108">
        <v>28.9</v>
      </c>
      <c r="D108">
        <v>35.700000000000003</v>
      </c>
      <c r="E108">
        <v>50.9</v>
      </c>
      <c r="F108">
        <v>59.6</v>
      </c>
      <c r="G108">
        <v>68.2</v>
      </c>
      <c r="H108">
        <v>73.400000000000006</v>
      </c>
      <c r="I108">
        <v>65.7</v>
      </c>
      <c r="J108">
        <v>59.3</v>
      </c>
      <c r="K108">
        <v>41.8</v>
      </c>
      <c r="L108">
        <v>34.700000000000003</v>
      </c>
      <c r="M108">
        <v>21.3</v>
      </c>
      <c r="N108" s="3">
        <f t="shared" si="12"/>
        <v>46.441666666666663</v>
      </c>
      <c r="P108" s="5">
        <f t="shared" si="13"/>
        <v>42.861666666666665</v>
      </c>
      <c r="Q108">
        <v>1987</v>
      </c>
      <c r="R108">
        <f t="shared" si="8"/>
        <v>48.733333333333327</v>
      </c>
      <c r="S108" s="5">
        <v>42.313167938931279</v>
      </c>
      <c r="T108" s="5">
        <v>45.366666666666667</v>
      </c>
      <c r="U108">
        <v>1987</v>
      </c>
      <c r="W108" s="4">
        <f t="shared" si="9"/>
        <v>66.725000000000009</v>
      </c>
      <c r="X108">
        <v>1987</v>
      </c>
      <c r="Y108" s="4">
        <f t="shared" si="10"/>
        <v>32.299999999999997</v>
      </c>
    </row>
    <row r="109" spans="1:25" x14ac:dyDescent="0.2">
      <c r="A109">
        <v>1988</v>
      </c>
      <c r="B109">
        <v>6.8</v>
      </c>
      <c r="C109">
        <v>10.199999999999999</v>
      </c>
      <c r="D109">
        <v>30.8</v>
      </c>
      <c r="E109">
        <v>44.5</v>
      </c>
      <c r="F109">
        <v>63.6</v>
      </c>
      <c r="G109">
        <v>71.099999999999994</v>
      </c>
      <c r="H109">
        <v>74.599999999999994</v>
      </c>
      <c r="I109">
        <v>70.3</v>
      </c>
      <c r="J109">
        <v>58.8</v>
      </c>
      <c r="K109">
        <v>40.799999999999997</v>
      </c>
      <c r="L109">
        <v>29.1</v>
      </c>
      <c r="M109">
        <v>16</v>
      </c>
      <c r="N109" s="3">
        <f t="shared" si="12"/>
        <v>43.050000000000011</v>
      </c>
      <c r="P109" s="5">
        <f t="shared" si="13"/>
        <v>42.976666666666667</v>
      </c>
      <c r="Q109">
        <v>1988</v>
      </c>
      <c r="R109">
        <f t="shared" si="8"/>
        <v>46.300000000000004</v>
      </c>
      <c r="S109" s="5">
        <v>42.313167938931279</v>
      </c>
      <c r="T109" s="5">
        <v>43.6</v>
      </c>
      <c r="U109">
        <v>1988</v>
      </c>
      <c r="W109" s="4">
        <f t="shared" si="9"/>
        <v>69.899999999999991</v>
      </c>
      <c r="X109">
        <v>1988</v>
      </c>
      <c r="Y109" s="4">
        <f t="shared" si="10"/>
        <v>20.5</v>
      </c>
    </row>
    <row r="110" spans="1:25" x14ac:dyDescent="0.2">
      <c r="A110">
        <v>1989</v>
      </c>
      <c r="B110">
        <v>16</v>
      </c>
      <c r="C110">
        <v>4.5999999999999996</v>
      </c>
      <c r="D110">
        <v>23.6</v>
      </c>
      <c r="E110">
        <v>42.5</v>
      </c>
      <c r="F110">
        <v>55.3</v>
      </c>
      <c r="G110">
        <v>64.8</v>
      </c>
      <c r="H110">
        <v>72.7</v>
      </c>
      <c r="I110">
        <v>68.5</v>
      </c>
      <c r="J110">
        <v>57.8</v>
      </c>
      <c r="K110">
        <v>46.4</v>
      </c>
      <c r="L110">
        <v>24.9</v>
      </c>
      <c r="M110">
        <v>17</v>
      </c>
      <c r="N110" s="3">
        <f t="shared" si="12"/>
        <v>41.174999999999997</v>
      </c>
      <c r="P110" s="5">
        <f t="shared" si="13"/>
        <v>42.666666666666671</v>
      </c>
      <c r="Q110">
        <v>1989</v>
      </c>
      <c r="R110">
        <f t="shared" si="8"/>
        <v>40.466666666666661</v>
      </c>
      <c r="S110" s="5">
        <v>42.313167938931279</v>
      </c>
      <c r="T110" s="5">
        <v>41.366666666666674</v>
      </c>
      <c r="U110">
        <v>1989</v>
      </c>
      <c r="W110" s="4">
        <f t="shared" si="9"/>
        <v>65.325000000000003</v>
      </c>
      <c r="X110">
        <v>1989</v>
      </c>
      <c r="Y110" s="4">
        <f t="shared" si="10"/>
        <v>14.100000000000001</v>
      </c>
    </row>
    <row r="111" spans="1:25" x14ac:dyDescent="0.2">
      <c r="A111">
        <v>1990</v>
      </c>
      <c r="B111">
        <v>22</v>
      </c>
      <c r="C111">
        <v>19</v>
      </c>
      <c r="D111">
        <v>32.200000000000003</v>
      </c>
      <c r="E111">
        <v>43.9</v>
      </c>
      <c r="F111">
        <v>53.9</v>
      </c>
      <c r="G111">
        <v>66.599999999999994</v>
      </c>
      <c r="H111">
        <v>68.099999999999994</v>
      </c>
      <c r="I111">
        <v>67.400000000000006</v>
      </c>
      <c r="J111">
        <v>59.9</v>
      </c>
      <c r="K111">
        <v>44.1</v>
      </c>
      <c r="L111">
        <v>33.5</v>
      </c>
      <c r="M111">
        <v>13.7</v>
      </c>
      <c r="N111" s="3">
        <f t="shared" si="12"/>
        <v>43.69166666666667</v>
      </c>
      <c r="P111" s="5">
        <f t="shared" si="13"/>
        <v>43.381666666666675</v>
      </c>
      <c r="Q111">
        <v>1990</v>
      </c>
      <c r="R111">
        <f t="shared" si="8"/>
        <v>43.333333333333336</v>
      </c>
      <c r="S111" s="5">
        <v>42.313167938931279</v>
      </c>
      <c r="T111" s="5">
        <v>43.741666666666667</v>
      </c>
      <c r="U111">
        <v>1990</v>
      </c>
      <c r="W111" s="4">
        <f t="shared" si="9"/>
        <v>64</v>
      </c>
      <c r="X111">
        <v>1990</v>
      </c>
      <c r="Y111" s="4">
        <f t="shared" si="10"/>
        <v>25.6</v>
      </c>
    </row>
    <row r="112" spans="1:25" x14ac:dyDescent="0.2">
      <c r="A112">
        <v>1991</v>
      </c>
      <c r="B112">
        <v>8.8000000000000007</v>
      </c>
      <c r="C112">
        <v>22.1</v>
      </c>
      <c r="D112">
        <v>31.6</v>
      </c>
      <c r="E112">
        <v>46.3</v>
      </c>
      <c r="F112">
        <v>60.5</v>
      </c>
      <c r="G112">
        <v>68.3</v>
      </c>
      <c r="H112">
        <v>69.5</v>
      </c>
      <c r="I112">
        <v>69.099999999999994</v>
      </c>
      <c r="J112">
        <v>56.5</v>
      </c>
      <c r="K112">
        <v>43.8</v>
      </c>
      <c r="L112">
        <v>22.2</v>
      </c>
      <c r="M112">
        <v>17.399999999999999</v>
      </c>
      <c r="N112" s="3">
        <f t="shared" si="12"/>
        <v>43.008333333333333</v>
      </c>
      <c r="P112" s="5">
        <f t="shared" si="13"/>
        <v>43.473333333333336</v>
      </c>
      <c r="Q112">
        <v>1991</v>
      </c>
      <c r="R112">
        <f t="shared" si="8"/>
        <v>46.133333333333333</v>
      </c>
      <c r="S112" s="5">
        <v>42.313167938931279</v>
      </c>
      <c r="T112" s="5">
        <v>43.69166666666667</v>
      </c>
      <c r="U112">
        <v>1991</v>
      </c>
      <c r="W112" s="4">
        <f t="shared" si="9"/>
        <v>66.849999999999994</v>
      </c>
      <c r="X112">
        <v>1991</v>
      </c>
      <c r="Y112" s="4">
        <f t="shared" si="10"/>
        <v>26.85</v>
      </c>
    </row>
    <row r="113" spans="1:25" x14ac:dyDescent="0.2">
      <c r="A113">
        <v>1992</v>
      </c>
      <c r="B113">
        <v>9.6</v>
      </c>
      <c r="C113">
        <v>24.6</v>
      </c>
      <c r="D113">
        <v>30.9</v>
      </c>
      <c r="E113">
        <v>41.4</v>
      </c>
      <c r="F113">
        <v>57.8</v>
      </c>
      <c r="G113">
        <v>61.8</v>
      </c>
      <c r="H113">
        <v>63.1</v>
      </c>
      <c r="I113">
        <v>63.2</v>
      </c>
      <c r="J113">
        <v>56.7</v>
      </c>
      <c r="K113">
        <v>43.9</v>
      </c>
      <c r="L113">
        <v>28.8</v>
      </c>
      <c r="M113">
        <v>16.600000000000001</v>
      </c>
      <c r="N113" s="3">
        <f t="shared" si="12"/>
        <v>41.533333333333339</v>
      </c>
      <c r="P113" s="5">
        <f t="shared" si="13"/>
        <v>42.491666666666667</v>
      </c>
      <c r="Q113">
        <v>1992</v>
      </c>
      <c r="R113">
        <f t="shared" si="8"/>
        <v>43.366666666666667</v>
      </c>
      <c r="S113" s="5">
        <v>42.313167938931279</v>
      </c>
      <c r="T113" s="5">
        <v>42.05</v>
      </c>
      <c r="U113">
        <v>1992</v>
      </c>
      <c r="W113" s="4">
        <f t="shared" si="9"/>
        <v>61.474999999999994</v>
      </c>
      <c r="X113">
        <v>1992</v>
      </c>
      <c r="Y113" s="4">
        <f t="shared" si="10"/>
        <v>27.75</v>
      </c>
    </row>
    <row r="114" spans="1:25" x14ac:dyDescent="0.2">
      <c r="A114">
        <v>1993</v>
      </c>
      <c r="B114">
        <v>7</v>
      </c>
      <c r="C114">
        <v>14</v>
      </c>
      <c r="D114">
        <v>25.9</v>
      </c>
      <c r="E114">
        <v>41.6</v>
      </c>
      <c r="F114">
        <v>54.2</v>
      </c>
      <c r="G114">
        <v>62.1</v>
      </c>
      <c r="H114">
        <v>67.599999999999994</v>
      </c>
      <c r="I114">
        <v>67.400000000000006</v>
      </c>
      <c r="J114">
        <v>51.7</v>
      </c>
      <c r="K114">
        <v>43.3</v>
      </c>
      <c r="L114">
        <v>27</v>
      </c>
      <c r="M114">
        <v>17.5</v>
      </c>
      <c r="N114" s="3">
        <f t="shared" si="12"/>
        <v>39.941666666666663</v>
      </c>
      <c r="P114" s="5">
        <f t="shared" si="13"/>
        <v>41.87</v>
      </c>
      <c r="Q114">
        <v>1993</v>
      </c>
      <c r="R114">
        <f t="shared" si="8"/>
        <v>40.56666666666667</v>
      </c>
      <c r="S114" s="5">
        <v>42.313167938931279</v>
      </c>
      <c r="T114" s="5">
        <v>39.758333333333333</v>
      </c>
      <c r="U114">
        <v>1993</v>
      </c>
      <c r="W114" s="4">
        <f t="shared" si="9"/>
        <v>62.825000000000003</v>
      </c>
      <c r="X114">
        <v>1993</v>
      </c>
      <c r="Y114" s="4">
        <f t="shared" si="10"/>
        <v>19.95</v>
      </c>
    </row>
    <row r="115" spans="1:25" x14ac:dyDescent="0.2">
      <c r="A115">
        <v>1994</v>
      </c>
      <c r="B115">
        <v>0.1</v>
      </c>
      <c r="C115">
        <v>8.6999999999999993</v>
      </c>
      <c r="D115">
        <v>31.4</v>
      </c>
      <c r="E115">
        <v>42.9</v>
      </c>
      <c r="F115">
        <v>56.1</v>
      </c>
      <c r="G115">
        <v>66.400000000000006</v>
      </c>
      <c r="H115">
        <v>67.5</v>
      </c>
      <c r="I115">
        <v>64.7</v>
      </c>
      <c r="J115">
        <v>60.8</v>
      </c>
      <c r="K115">
        <v>49.8</v>
      </c>
      <c r="L115">
        <v>34.200000000000003</v>
      </c>
      <c r="M115">
        <v>19.899999999999999</v>
      </c>
      <c r="N115" s="3">
        <f t="shared" si="12"/>
        <v>41.875</v>
      </c>
      <c r="P115" s="5">
        <f t="shared" si="13"/>
        <v>42.010000000000005</v>
      </c>
      <c r="Q115">
        <v>1994</v>
      </c>
      <c r="R115">
        <f t="shared" si="8"/>
        <v>43.466666666666669</v>
      </c>
      <c r="S115" s="5">
        <v>42.313167938931279</v>
      </c>
      <c r="T115" s="5">
        <v>40.008333333333333</v>
      </c>
      <c r="U115">
        <v>1994</v>
      </c>
      <c r="W115" s="4">
        <f t="shared" si="9"/>
        <v>63.674999999999997</v>
      </c>
      <c r="X115">
        <v>1994</v>
      </c>
      <c r="Y115" s="4">
        <f t="shared" si="10"/>
        <v>20.049999999999997</v>
      </c>
    </row>
    <row r="116" spans="1:25" x14ac:dyDescent="0.2">
      <c r="A116">
        <v>1995</v>
      </c>
      <c r="B116">
        <v>13.4</v>
      </c>
      <c r="C116">
        <v>13.5</v>
      </c>
      <c r="D116">
        <v>30.9</v>
      </c>
      <c r="E116">
        <v>38.9</v>
      </c>
      <c r="F116">
        <v>54.1</v>
      </c>
      <c r="G116">
        <v>68.2</v>
      </c>
      <c r="H116">
        <v>70.2</v>
      </c>
      <c r="I116">
        <v>70.599999999999994</v>
      </c>
      <c r="J116">
        <v>56.6</v>
      </c>
      <c r="K116">
        <v>44.8</v>
      </c>
      <c r="L116">
        <v>24</v>
      </c>
      <c r="M116">
        <v>14.6</v>
      </c>
      <c r="N116" s="3">
        <f t="shared" si="12"/>
        <v>41.65</v>
      </c>
      <c r="P116" s="5">
        <f t="shared" si="13"/>
        <v>41.601666666666674</v>
      </c>
      <c r="Q116">
        <v>1995</v>
      </c>
      <c r="R116">
        <f t="shared" si="8"/>
        <v>41.300000000000004</v>
      </c>
      <c r="S116" s="5">
        <v>42.313167938931279</v>
      </c>
      <c r="T116" s="5">
        <v>42.991666666666667</v>
      </c>
      <c r="U116">
        <v>1995</v>
      </c>
      <c r="W116" s="4">
        <f t="shared" si="9"/>
        <v>65.775000000000006</v>
      </c>
      <c r="X116">
        <v>1995</v>
      </c>
      <c r="Y116" s="4">
        <f t="shared" si="10"/>
        <v>22.2</v>
      </c>
    </row>
    <row r="117" spans="1:25" x14ac:dyDescent="0.2">
      <c r="A117">
        <v>1996</v>
      </c>
      <c r="B117">
        <v>2.4</v>
      </c>
      <c r="C117">
        <v>12.7</v>
      </c>
      <c r="D117">
        <v>20.8</v>
      </c>
      <c r="E117">
        <v>38.200000000000003</v>
      </c>
      <c r="F117">
        <v>53.7</v>
      </c>
      <c r="G117">
        <v>66.2</v>
      </c>
      <c r="H117">
        <v>67.3</v>
      </c>
      <c r="I117">
        <v>67.599999999999994</v>
      </c>
      <c r="J117">
        <v>59.1</v>
      </c>
      <c r="K117">
        <v>45.7</v>
      </c>
      <c r="L117">
        <v>22.5</v>
      </c>
      <c r="M117">
        <v>9.6999999999999993</v>
      </c>
      <c r="N117" s="3">
        <f t="shared" si="12"/>
        <v>38.824999999999996</v>
      </c>
      <c r="P117" s="5">
        <f t="shared" si="13"/>
        <v>40.765000000000001</v>
      </c>
      <c r="Q117">
        <v>1996</v>
      </c>
      <c r="R117">
        <f t="shared" si="8"/>
        <v>37.56666666666667</v>
      </c>
      <c r="S117" s="5">
        <v>42.313167938931279</v>
      </c>
      <c r="T117" s="5">
        <v>39.566666666666663</v>
      </c>
      <c r="U117">
        <v>1996</v>
      </c>
      <c r="W117" s="4">
        <f t="shared" si="9"/>
        <v>63.699999999999996</v>
      </c>
      <c r="X117">
        <v>1996</v>
      </c>
      <c r="Y117" s="4">
        <f t="shared" si="10"/>
        <v>16.75</v>
      </c>
    </row>
    <row r="118" spans="1:25" x14ac:dyDescent="0.2">
      <c r="A118">
        <v>1997</v>
      </c>
      <c r="B118">
        <v>6.6</v>
      </c>
      <c r="C118">
        <v>16</v>
      </c>
      <c r="D118">
        <v>25.1</v>
      </c>
      <c r="E118">
        <v>41.2</v>
      </c>
      <c r="F118">
        <v>51.1</v>
      </c>
      <c r="G118">
        <v>68.099999999999994</v>
      </c>
      <c r="H118">
        <v>68.7</v>
      </c>
      <c r="I118">
        <v>65.3</v>
      </c>
      <c r="J118">
        <v>60.5</v>
      </c>
      <c r="K118">
        <v>47.6</v>
      </c>
      <c r="L118">
        <v>25.6</v>
      </c>
      <c r="M118">
        <v>24</v>
      </c>
      <c r="N118" s="3">
        <f t="shared" si="12"/>
        <v>41.650000000000006</v>
      </c>
      <c r="P118" s="5">
        <f t="shared" si="13"/>
        <v>40.788333333333334</v>
      </c>
      <c r="Q118">
        <v>1997</v>
      </c>
      <c r="R118">
        <f t="shared" si="8"/>
        <v>39.133333333333333</v>
      </c>
      <c r="S118" s="5">
        <v>42.313167938931279</v>
      </c>
      <c r="T118" s="5">
        <v>40</v>
      </c>
      <c r="U118">
        <v>1997</v>
      </c>
      <c r="W118" s="4">
        <f t="shared" si="9"/>
        <v>63.3</v>
      </c>
      <c r="X118">
        <v>1997</v>
      </c>
      <c r="Y118" s="4">
        <f t="shared" si="10"/>
        <v>20.55</v>
      </c>
    </row>
    <row r="119" spans="1:25" x14ac:dyDescent="0.2">
      <c r="A119">
        <v>1998</v>
      </c>
      <c r="B119">
        <v>15.5</v>
      </c>
      <c r="C119">
        <v>29.6</v>
      </c>
      <c r="D119">
        <v>30.1</v>
      </c>
      <c r="E119">
        <v>48.7</v>
      </c>
      <c r="F119">
        <v>62.1</v>
      </c>
      <c r="G119">
        <v>63.3</v>
      </c>
      <c r="H119">
        <v>70</v>
      </c>
      <c r="I119">
        <v>69.2</v>
      </c>
      <c r="J119">
        <v>62.9</v>
      </c>
      <c r="K119">
        <v>49.1</v>
      </c>
      <c r="L119">
        <v>33.700000000000003</v>
      </c>
      <c r="M119">
        <v>21</v>
      </c>
      <c r="N119" s="3">
        <f t="shared" si="12"/>
        <v>46.266666666666673</v>
      </c>
      <c r="P119" s="5">
        <f t="shared" si="13"/>
        <v>42.053333333333335</v>
      </c>
      <c r="Q119">
        <v>1998</v>
      </c>
      <c r="R119">
        <f t="shared" si="8"/>
        <v>46.966666666666669</v>
      </c>
      <c r="S119" s="5">
        <v>42.313167938931279</v>
      </c>
      <c r="T119" s="5">
        <v>45.083333333333336</v>
      </c>
      <c r="U119">
        <v>1998</v>
      </c>
      <c r="W119" s="4">
        <f t="shared" si="9"/>
        <v>66.150000000000006</v>
      </c>
      <c r="X119">
        <v>1998</v>
      </c>
      <c r="Y119" s="4">
        <f t="shared" si="10"/>
        <v>29.85</v>
      </c>
    </row>
    <row r="120" spans="1:25" x14ac:dyDescent="0.2">
      <c r="A120">
        <v>1999</v>
      </c>
      <c r="B120">
        <v>8.5</v>
      </c>
      <c r="C120">
        <v>25</v>
      </c>
      <c r="D120">
        <v>31.7</v>
      </c>
      <c r="E120">
        <v>45.8</v>
      </c>
      <c r="F120">
        <v>58.4</v>
      </c>
      <c r="G120">
        <v>65.7</v>
      </c>
      <c r="H120">
        <v>72.599999999999994</v>
      </c>
      <c r="I120">
        <v>67.3</v>
      </c>
      <c r="J120">
        <v>57.1</v>
      </c>
      <c r="K120">
        <v>45.7</v>
      </c>
      <c r="L120">
        <v>37.4</v>
      </c>
      <c r="M120">
        <v>22.2</v>
      </c>
      <c r="N120" s="3">
        <f t="shared" si="12"/>
        <v>44.783333333333339</v>
      </c>
      <c r="P120" s="5">
        <f t="shared" si="13"/>
        <v>42.635000000000005</v>
      </c>
      <c r="Q120">
        <v>1999</v>
      </c>
      <c r="R120">
        <f t="shared" si="8"/>
        <v>45.300000000000004</v>
      </c>
      <c r="S120" s="5">
        <v>42.313167938931279</v>
      </c>
      <c r="T120" s="5">
        <v>45.083333333333336</v>
      </c>
      <c r="U120">
        <v>1999</v>
      </c>
      <c r="W120" s="4">
        <f t="shared" si="9"/>
        <v>66</v>
      </c>
      <c r="X120">
        <v>1999</v>
      </c>
      <c r="Y120" s="4">
        <f t="shared" si="10"/>
        <v>28.35</v>
      </c>
    </row>
    <row r="121" spans="1:25" x14ac:dyDescent="0.2">
      <c r="A121">
        <v>2000</v>
      </c>
      <c r="B121">
        <v>11.7</v>
      </c>
      <c r="C121">
        <v>22</v>
      </c>
      <c r="D121">
        <v>37.5</v>
      </c>
      <c r="E121">
        <v>43.2</v>
      </c>
      <c r="F121">
        <v>58</v>
      </c>
      <c r="G121">
        <v>62.2</v>
      </c>
      <c r="H121">
        <v>69.2</v>
      </c>
      <c r="I121">
        <v>68.8</v>
      </c>
      <c r="J121">
        <v>57.6</v>
      </c>
      <c r="K121">
        <v>48.2</v>
      </c>
      <c r="L121">
        <v>28.6</v>
      </c>
      <c r="M121">
        <v>3.8</v>
      </c>
      <c r="N121" s="3">
        <f t="shared" si="12"/>
        <v>42.56666666666667</v>
      </c>
      <c r="P121" s="5">
        <f t="shared" si="13"/>
        <v>42.818333333333335</v>
      </c>
      <c r="Q121">
        <v>2000</v>
      </c>
      <c r="R121">
        <f t="shared" si="8"/>
        <v>46.233333333333327</v>
      </c>
      <c r="S121" s="5">
        <v>42.313167938931279</v>
      </c>
      <c r="T121" s="5">
        <v>44.741666666666667</v>
      </c>
      <c r="U121">
        <v>2000</v>
      </c>
      <c r="W121" s="4">
        <f t="shared" si="9"/>
        <v>64.55</v>
      </c>
      <c r="X121">
        <v>2000</v>
      </c>
      <c r="Y121" s="4">
        <f t="shared" si="10"/>
        <v>29.75</v>
      </c>
    </row>
    <row r="122" spans="1:25" x14ac:dyDescent="0.2">
      <c r="A122">
        <v>2001</v>
      </c>
      <c r="B122">
        <v>16</v>
      </c>
      <c r="C122">
        <v>6.3</v>
      </c>
      <c r="D122">
        <v>23.6</v>
      </c>
      <c r="E122">
        <v>44.5</v>
      </c>
      <c r="F122">
        <v>57.5</v>
      </c>
      <c r="G122">
        <v>66.3</v>
      </c>
      <c r="H122">
        <v>72</v>
      </c>
      <c r="I122">
        <v>70.400000000000006</v>
      </c>
      <c r="J122">
        <v>57.9</v>
      </c>
      <c r="K122">
        <v>45.8</v>
      </c>
      <c r="L122">
        <v>41.8</v>
      </c>
      <c r="M122">
        <v>23.9</v>
      </c>
      <c r="N122" s="3">
        <f t="shared" si="12"/>
        <v>43.833333333333336</v>
      </c>
      <c r="P122" s="5">
        <f t="shared" si="13"/>
        <v>43.820000000000007</v>
      </c>
      <c r="Q122">
        <v>2001</v>
      </c>
      <c r="R122">
        <f t="shared" si="8"/>
        <v>41.866666666666667</v>
      </c>
      <c r="S122" s="5">
        <v>42.313167938931279</v>
      </c>
      <c r="T122" s="5">
        <v>40.866666666666674</v>
      </c>
      <c r="U122">
        <v>2001</v>
      </c>
      <c r="W122" s="4">
        <f t="shared" si="9"/>
        <v>66.550000000000011</v>
      </c>
      <c r="X122">
        <v>2001</v>
      </c>
      <c r="Y122" s="4">
        <f t="shared" si="10"/>
        <v>14.950000000000001</v>
      </c>
    </row>
    <row r="123" spans="1:25" x14ac:dyDescent="0.2">
      <c r="A123">
        <v>2002</v>
      </c>
      <c r="B123">
        <v>21.2</v>
      </c>
      <c r="C123">
        <v>25.2</v>
      </c>
      <c r="D123">
        <v>18.600000000000001</v>
      </c>
      <c r="E123">
        <v>42</v>
      </c>
      <c r="F123">
        <v>51.5</v>
      </c>
      <c r="G123">
        <v>68.5</v>
      </c>
      <c r="H123">
        <v>72.8</v>
      </c>
      <c r="I123">
        <v>66.900000000000006</v>
      </c>
      <c r="J123">
        <v>61.2</v>
      </c>
      <c r="K123">
        <v>38.1</v>
      </c>
      <c r="L123">
        <v>29.8</v>
      </c>
      <c r="M123">
        <v>23.2</v>
      </c>
      <c r="N123" s="3">
        <f t="shared" si="12"/>
        <v>43.250000000000007</v>
      </c>
      <c r="P123" s="5">
        <f t="shared" si="13"/>
        <v>44.14</v>
      </c>
      <c r="Q123">
        <v>2002</v>
      </c>
      <c r="R123">
        <f t="shared" si="8"/>
        <v>37.366666666666667</v>
      </c>
      <c r="S123" s="5">
        <v>42.313167938931279</v>
      </c>
      <c r="T123" s="5">
        <v>44.9</v>
      </c>
      <c r="U123">
        <v>2002</v>
      </c>
      <c r="W123" s="4">
        <f t="shared" si="9"/>
        <v>64.925000000000011</v>
      </c>
      <c r="X123">
        <v>2002</v>
      </c>
      <c r="Y123" s="4">
        <f t="shared" si="10"/>
        <v>21.9</v>
      </c>
    </row>
    <row r="124" spans="1:25" x14ac:dyDescent="0.2">
      <c r="A124">
        <v>2003</v>
      </c>
      <c r="B124">
        <v>12.5</v>
      </c>
      <c r="C124">
        <v>11</v>
      </c>
      <c r="D124">
        <v>27.2</v>
      </c>
      <c r="E124">
        <v>44.5</v>
      </c>
      <c r="F124">
        <v>55.2</v>
      </c>
      <c r="G124">
        <v>64.7</v>
      </c>
      <c r="H124">
        <v>69.599999999999994</v>
      </c>
      <c r="I124">
        <v>70.599999999999994</v>
      </c>
      <c r="J124">
        <v>58.6</v>
      </c>
      <c r="K124">
        <v>48.2</v>
      </c>
      <c r="L124">
        <v>28</v>
      </c>
      <c r="M124">
        <v>22.4</v>
      </c>
      <c r="N124" s="3">
        <f t="shared" si="12"/>
        <v>42.708333333333343</v>
      </c>
      <c r="P124" s="5">
        <f t="shared" si="13"/>
        <v>43.428333333333335</v>
      </c>
      <c r="Q124">
        <v>2003</v>
      </c>
      <c r="R124">
        <f t="shared" si="8"/>
        <v>42.300000000000004</v>
      </c>
      <c r="S124" s="5">
        <v>42.313167938931279</v>
      </c>
      <c r="T124" s="5">
        <v>42.258333333333326</v>
      </c>
      <c r="U124">
        <v>2003</v>
      </c>
      <c r="W124" s="4">
        <f t="shared" si="9"/>
        <v>65.025000000000006</v>
      </c>
      <c r="X124">
        <v>2003</v>
      </c>
      <c r="Y124" s="4">
        <f t="shared" si="10"/>
        <v>19.100000000000001</v>
      </c>
    </row>
    <row r="125" spans="1:25" x14ac:dyDescent="0.2">
      <c r="A125">
        <v>2004</v>
      </c>
      <c r="B125">
        <v>7.3</v>
      </c>
      <c r="C125">
        <v>17.399999999999999</v>
      </c>
      <c r="D125">
        <v>32.799999999999997</v>
      </c>
      <c r="E125">
        <v>46</v>
      </c>
      <c r="F125">
        <v>53.7</v>
      </c>
      <c r="G125">
        <v>63</v>
      </c>
      <c r="H125">
        <v>67.900000000000006</v>
      </c>
      <c r="I125">
        <v>62.3</v>
      </c>
      <c r="J125">
        <v>64.099999999999994</v>
      </c>
      <c r="K125">
        <v>47.7</v>
      </c>
      <c r="L125">
        <v>34.6</v>
      </c>
      <c r="M125">
        <v>19.600000000000001</v>
      </c>
      <c r="N125" s="3">
        <f t="shared" si="12"/>
        <v>43.033333333333331</v>
      </c>
      <c r="P125" s="5">
        <f t="shared" si="13"/>
        <v>43.078333333333333</v>
      </c>
      <c r="Q125">
        <v>2004</v>
      </c>
      <c r="R125">
        <f t="shared" si="8"/>
        <v>44.166666666666664</v>
      </c>
      <c r="S125" s="5">
        <v>42.313167938931279</v>
      </c>
      <c r="T125" s="5">
        <v>43.133333333333326</v>
      </c>
      <c r="U125">
        <v>2004</v>
      </c>
      <c r="W125" s="4">
        <f t="shared" si="9"/>
        <v>61.725000000000009</v>
      </c>
      <c r="X125">
        <v>2004</v>
      </c>
      <c r="Y125" s="4">
        <f t="shared" si="10"/>
        <v>25.099999999999998</v>
      </c>
    </row>
    <row r="126" spans="1:25" x14ac:dyDescent="0.2">
      <c r="A126">
        <v>2005</v>
      </c>
      <c r="B126">
        <v>11</v>
      </c>
      <c r="C126">
        <v>22.7</v>
      </c>
      <c r="D126">
        <v>29.1</v>
      </c>
      <c r="E126">
        <v>48.8</v>
      </c>
      <c r="F126">
        <v>54.5</v>
      </c>
      <c r="G126">
        <v>70.099999999999994</v>
      </c>
      <c r="H126">
        <v>72.900000000000006</v>
      </c>
      <c r="I126">
        <v>68.099999999999994</v>
      </c>
      <c r="J126">
        <v>63.2</v>
      </c>
      <c r="K126">
        <v>48.8</v>
      </c>
      <c r="L126">
        <v>33.200000000000003</v>
      </c>
      <c r="M126">
        <v>18</v>
      </c>
      <c r="N126" s="3">
        <f t="shared" si="12"/>
        <v>45.033333333333339</v>
      </c>
      <c r="P126" s="5">
        <f t="shared" si="13"/>
        <v>43.571666666666673</v>
      </c>
      <c r="Q126">
        <v>2005</v>
      </c>
      <c r="R126">
        <f t="shared" si="8"/>
        <v>44.133333333333333</v>
      </c>
      <c r="S126" s="5">
        <v>42.313167938931279</v>
      </c>
      <c r="T126" s="5">
        <v>44.366666666666674</v>
      </c>
      <c r="U126">
        <v>2005</v>
      </c>
      <c r="W126" s="4">
        <f t="shared" si="9"/>
        <v>66.400000000000006</v>
      </c>
      <c r="X126">
        <v>2005</v>
      </c>
      <c r="Y126" s="4">
        <f t="shared" si="10"/>
        <v>25.9</v>
      </c>
    </row>
    <row r="127" spans="1:25" x14ac:dyDescent="0.2">
      <c r="A127">
        <v>2006</v>
      </c>
      <c r="B127">
        <v>25.5</v>
      </c>
      <c r="C127">
        <v>14.5</v>
      </c>
      <c r="D127">
        <v>32.200000000000003</v>
      </c>
      <c r="E127">
        <v>49.9</v>
      </c>
      <c r="F127">
        <v>59.3</v>
      </c>
      <c r="G127">
        <v>67.400000000000006</v>
      </c>
      <c r="H127">
        <v>75.099999999999994</v>
      </c>
      <c r="I127">
        <v>68.900000000000006</v>
      </c>
      <c r="J127">
        <v>56.5</v>
      </c>
      <c r="K127">
        <v>43</v>
      </c>
      <c r="L127">
        <v>33.1</v>
      </c>
      <c r="M127">
        <v>25.3</v>
      </c>
      <c r="N127" s="3">
        <f t="shared" si="12"/>
        <v>45.891666666666659</v>
      </c>
      <c r="P127" s="5">
        <f t="shared" si="13"/>
        <v>43.983333333333334</v>
      </c>
      <c r="Q127">
        <v>2006</v>
      </c>
      <c r="R127">
        <f t="shared" si="8"/>
        <v>47.133333333333326</v>
      </c>
      <c r="S127" s="5">
        <v>42.313167938931279</v>
      </c>
      <c r="T127" s="5">
        <v>46.083333333333336</v>
      </c>
      <c r="U127">
        <v>2006</v>
      </c>
      <c r="W127" s="4">
        <f t="shared" si="9"/>
        <v>67.675000000000011</v>
      </c>
      <c r="X127">
        <v>2006</v>
      </c>
      <c r="Y127" s="4">
        <f t="shared" si="10"/>
        <v>23.35</v>
      </c>
    </row>
    <row r="128" spans="1:25" x14ac:dyDescent="0.2">
      <c r="A128">
        <v>2007</v>
      </c>
      <c r="B128">
        <v>17.3</v>
      </c>
      <c r="C128">
        <v>10.7</v>
      </c>
      <c r="D128">
        <v>34</v>
      </c>
      <c r="E128">
        <v>43.8</v>
      </c>
      <c r="F128">
        <v>61.1</v>
      </c>
      <c r="G128">
        <v>69</v>
      </c>
      <c r="H128">
        <v>72.3</v>
      </c>
      <c r="I128">
        <v>68.2</v>
      </c>
      <c r="J128">
        <v>61</v>
      </c>
      <c r="K128">
        <v>50.9</v>
      </c>
      <c r="L128">
        <v>31.2</v>
      </c>
      <c r="M128">
        <v>11.5</v>
      </c>
      <c r="N128" s="3">
        <f t="shared" si="12"/>
        <v>44.25</v>
      </c>
      <c r="P128" s="5">
        <f t="shared" si="13"/>
        <v>44.18333333333333</v>
      </c>
      <c r="Q128">
        <v>2007</v>
      </c>
      <c r="R128">
        <f t="shared" si="8"/>
        <v>46.300000000000004</v>
      </c>
      <c r="S128" s="5">
        <v>42.313167938931279</v>
      </c>
      <c r="T128" s="5">
        <v>44.81666666666667</v>
      </c>
      <c r="U128">
        <v>2007</v>
      </c>
      <c r="W128" s="4">
        <f t="shared" si="9"/>
        <v>67.649999999999991</v>
      </c>
      <c r="X128">
        <v>2007</v>
      </c>
      <c r="Y128" s="4">
        <f t="shared" si="10"/>
        <v>22.35</v>
      </c>
    </row>
    <row r="129" spans="1:26" x14ac:dyDescent="0.2">
      <c r="A129">
        <v>2008</v>
      </c>
      <c r="B129">
        <v>9.3000000000000007</v>
      </c>
      <c r="C129">
        <v>10.8</v>
      </c>
      <c r="D129">
        <v>24.6</v>
      </c>
      <c r="E129">
        <v>41</v>
      </c>
      <c r="F129">
        <v>53.4</v>
      </c>
      <c r="G129">
        <v>65</v>
      </c>
      <c r="H129">
        <v>70.400000000000006</v>
      </c>
      <c r="I129">
        <v>68.400000000000006</v>
      </c>
      <c r="J129">
        <v>59.4</v>
      </c>
      <c r="K129">
        <v>47.1</v>
      </c>
      <c r="L129">
        <v>31.9</v>
      </c>
      <c r="M129">
        <v>8.5</v>
      </c>
      <c r="N129" s="3">
        <f t="shared" si="12"/>
        <v>40.816666666666663</v>
      </c>
      <c r="P129" s="5">
        <f t="shared" si="13"/>
        <v>43.804999999999993</v>
      </c>
      <c r="Q129">
        <v>2008</v>
      </c>
      <c r="R129">
        <f t="shared" si="8"/>
        <v>39.666666666666664</v>
      </c>
      <c r="S129" s="5">
        <v>42.313167938931279</v>
      </c>
      <c r="T129" s="5">
        <v>41.6</v>
      </c>
      <c r="U129">
        <v>2008</v>
      </c>
      <c r="W129" s="4">
        <f t="shared" si="9"/>
        <v>64.300000000000011</v>
      </c>
      <c r="X129">
        <v>2008</v>
      </c>
      <c r="Y129" s="4">
        <f t="shared" si="10"/>
        <v>17.700000000000003</v>
      </c>
    </row>
    <row r="130" spans="1:26" x14ac:dyDescent="0.2">
      <c r="A130">
        <v>2009</v>
      </c>
      <c r="B130">
        <v>3.3</v>
      </c>
      <c r="C130">
        <v>16.3</v>
      </c>
      <c r="D130">
        <v>27.5</v>
      </c>
      <c r="E130">
        <v>44.2</v>
      </c>
      <c r="F130">
        <v>55.3</v>
      </c>
      <c r="G130">
        <v>63.4</v>
      </c>
      <c r="H130">
        <v>66</v>
      </c>
      <c r="I130">
        <v>65.900000000000006</v>
      </c>
      <c r="J130">
        <v>63.3</v>
      </c>
      <c r="K130">
        <v>40.9</v>
      </c>
      <c r="L130">
        <v>39.299999999999997</v>
      </c>
      <c r="M130">
        <v>14.8</v>
      </c>
      <c r="N130" s="3">
        <f t="shared" ref="N130:N140" si="14" xml:space="preserve"> AVERAGE(B130:M130)</f>
        <v>41.68333333333333</v>
      </c>
      <c r="P130" s="5">
        <f t="shared" si="13"/>
        <v>43.535000000000004</v>
      </c>
      <c r="Q130">
        <v>2009</v>
      </c>
      <c r="R130">
        <f t="shared" si="8"/>
        <v>42.333333333333336</v>
      </c>
      <c r="S130" s="5">
        <v>42.313167938931279</v>
      </c>
      <c r="T130" s="5">
        <v>41.30833333333333</v>
      </c>
      <c r="U130">
        <v>2009</v>
      </c>
      <c r="W130" s="4">
        <f t="shared" si="9"/>
        <v>62.65</v>
      </c>
      <c r="X130">
        <v>2009</v>
      </c>
      <c r="Y130" s="4">
        <f t="shared" si="10"/>
        <v>21.9</v>
      </c>
    </row>
    <row r="131" spans="1:26" x14ac:dyDescent="0.2">
      <c r="A131">
        <v>2010</v>
      </c>
      <c r="B131">
        <v>9.6999999999999993</v>
      </c>
      <c r="C131">
        <v>15.4</v>
      </c>
      <c r="D131">
        <v>37.6</v>
      </c>
      <c r="E131">
        <v>51.1</v>
      </c>
      <c r="F131">
        <v>57.1</v>
      </c>
      <c r="G131">
        <v>65.7</v>
      </c>
      <c r="H131">
        <v>72.2</v>
      </c>
      <c r="I131">
        <v>72.7</v>
      </c>
      <c r="J131">
        <v>56.8</v>
      </c>
      <c r="K131">
        <v>49.5</v>
      </c>
      <c r="L131">
        <v>32.5</v>
      </c>
      <c r="M131">
        <v>13.1</v>
      </c>
      <c r="N131" s="3">
        <f t="shared" si="14"/>
        <v>44.449999999999996</v>
      </c>
      <c r="O131">
        <f>RANK(N131,N2:N131,0)</f>
        <v>16</v>
      </c>
      <c r="P131" s="5">
        <f t="shared" si="13"/>
        <v>43.418333333333329</v>
      </c>
      <c r="Q131">
        <v>2010</v>
      </c>
      <c r="R131">
        <f t="shared" ref="R131:R141" si="15">AVERAGE(D131:F131)</f>
        <v>48.6</v>
      </c>
      <c r="S131" s="5">
        <v>42.313167938931279</v>
      </c>
      <c r="T131" s="5">
        <v>43.900000000000006</v>
      </c>
      <c r="U131">
        <v>2010</v>
      </c>
      <c r="W131" s="4">
        <f t="shared" si="9"/>
        <v>66.924999999999997</v>
      </c>
      <c r="X131">
        <v>2010</v>
      </c>
      <c r="Y131" s="4">
        <f t="shared" si="10"/>
        <v>26.5</v>
      </c>
    </row>
    <row r="132" spans="1:26" x14ac:dyDescent="0.2">
      <c r="A132">
        <v>2011</v>
      </c>
      <c r="B132">
        <v>7.6</v>
      </c>
      <c r="C132">
        <v>14.1</v>
      </c>
      <c r="D132">
        <v>24.3</v>
      </c>
      <c r="E132">
        <v>43.7</v>
      </c>
      <c r="F132">
        <v>55.6</v>
      </c>
      <c r="G132">
        <v>65.2</v>
      </c>
      <c r="H132">
        <v>75.099999999999994</v>
      </c>
      <c r="I132">
        <v>70.2</v>
      </c>
      <c r="J132">
        <v>58.9</v>
      </c>
      <c r="K132">
        <v>51</v>
      </c>
      <c r="L132">
        <v>34.1</v>
      </c>
      <c r="M132">
        <v>25.1</v>
      </c>
      <c r="N132" s="3">
        <f t="shared" si="14"/>
        <v>43.741666666666667</v>
      </c>
      <c r="P132" s="5">
        <f t="shared" si="13"/>
        <v>42.98833333333333</v>
      </c>
      <c r="Q132">
        <v>2011</v>
      </c>
      <c r="R132">
        <f t="shared" si="15"/>
        <v>41.199999999999996</v>
      </c>
      <c r="S132" s="5">
        <v>42.313167938931279</v>
      </c>
      <c r="T132" s="5">
        <v>42.275000000000006</v>
      </c>
      <c r="U132">
        <v>2011</v>
      </c>
      <c r="W132" s="4">
        <f t="shared" ref="W132:W140" si="16">AVERAGE(F132:I132)</f>
        <v>66.525000000000006</v>
      </c>
      <c r="X132">
        <v>2011</v>
      </c>
      <c r="Y132" s="4">
        <f t="shared" ref="Y132:Y141" si="17">AVERAGE(C132,D132)</f>
        <v>19.2</v>
      </c>
    </row>
    <row r="133" spans="1:26" x14ac:dyDescent="0.2">
      <c r="A133">
        <v>2012</v>
      </c>
      <c r="B133">
        <v>20.3</v>
      </c>
      <c r="C133">
        <v>24.7</v>
      </c>
      <c r="D133">
        <v>43.9</v>
      </c>
      <c r="E133">
        <v>47.7</v>
      </c>
      <c r="F133">
        <v>60.3</v>
      </c>
      <c r="G133">
        <v>68.8</v>
      </c>
      <c r="H133">
        <v>76.5</v>
      </c>
      <c r="I133">
        <v>67.8</v>
      </c>
      <c r="J133">
        <v>59.6</v>
      </c>
      <c r="K133">
        <v>44.4</v>
      </c>
      <c r="L133">
        <v>32.9</v>
      </c>
      <c r="M133">
        <v>17.899999999999999</v>
      </c>
      <c r="N133" s="3">
        <f t="shared" si="14"/>
        <v>47.06666666666667</v>
      </c>
      <c r="O133">
        <f>SUM(G132:M132,B133:F133)/12</f>
        <v>48.041666666666664</v>
      </c>
      <c r="P133" s="5">
        <f t="shared" si="13"/>
        <v>43.551666666666662</v>
      </c>
      <c r="Q133">
        <v>2012</v>
      </c>
      <c r="R133">
        <f t="shared" si="15"/>
        <v>50.633333333333326</v>
      </c>
      <c r="S133" s="5">
        <v>42.313167938931279</v>
      </c>
      <c r="T133" s="7">
        <v>48.341666666666669</v>
      </c>
      <c r="U133" s="6">
        <v>2012</v>
      </c>
      <c r="W133" s="4">
        <f t="shared" si="16"/>
        <v>68.349999999999994</v>
      </c>
      <c r="X133">
        <v>2012</v>
      </c>
      <c r="Y133" s="4">
        <f t="shared" si="17"/>
        <v>34.299999999999997</v>
      </c>
    </row>
    <row r="134" spans="1:26" x14ac:dyDescent="0.2">
      <c r="A134">
        <v>2013</v>
      </c>
      <c r="B134">
        <v>13.2</v>
      </c>
      <c r="C134">
        <v>14.8</v>
      </c>
      <c r="D134">
        <v>21.9</v>
      </c>
      <c r="E134">
        <v>36.200000000000003</v>
      </c>
      <c r="F134">
        <v>54.4</v>
      </c>
      <c r="G134">
        <v>65.099999999999994</v>
      </c>
      <c r="H134">
        <v>70.8</v>
      </c>
      <c r="I134">
        <v>69.7</v>
      </c>
      <c r="J134">
        <v>62.9</v>
      </c>
      <c r="K134">
        <v>44.9</v>
      </c>
      <c r="L134">
        <v>28.8</v>
      </c>
      <c r="M134">
        <v>6.2</v>
      </c>
      <c r="N134" s="3">
        <f t="shared" si="14"/>
        <v>40.74166666666666</v>
      </c>
      <c r="O134">
        <f>RANK(N134,N2:N134,1)</f>
        <v>29</v>
      </c>
      <c r="P134" s="5">
        <f t="shared" si="13"/>
        <v>43.536666666666669</v>
      </c>
      <c r="Q134" s="10">
        <v>2013</v>
      </c>
      <c r="R134">
        <f t="shared" si="15"/>
        <v>37.5</v>
      </c>
      <c r="S134" s="5">
        <f>RANK(R134,R2:R134,1)</f>
        <v>6</v>
      </c>
      <c r="T134" s="7"/>
      <c r="U134" s="6"/>
      <c r="W134" s="4">
        <f t="shared" si="16"/>
        <v>65</v>
      </c>
      <c r="X134">
        <v>2013</v>
      </c>
      <c r="Y134" s="4">
        <f t="shared" si="17"/>
        <v>18.350000000000001</v>
      </c>
    </row>
    <row r="135" spans="1:26" x14ac:dyDescent="0.2">
      <c r="A135">
        <v>2014</v>
      </c>
      <c r="B135">
        <v>4.7</v>
      </c>
      <c r="C135">
        <v>5.5</v>
      </c>
      <c r="D135">
        <v>22.5</v>
      </c>
      <c r="E135">
        <v>40.799999999999997</v>
      </c>
      <c r="F135">
        <v>57.6</v>
      </c>
      <c r="G135">
        <v>68.3</v>
      </c>
      <c r="H135">
        <v>70.2</v>
      </c>
      <c r="I135">
        <v>71.3</v>
      </c>
      <c r="J135">
        <v>61.2</v>
      </c>
      <c r="K135">
        <v>48.2</v>
      </c>
      <c r="L135">
        <v>22.9</v>
      </c>
      <c r="M135">
        <v>24.7</v>
      </c>
      <c r="N135" s="3">
        <f t="shared" si="14"/>
        <v>41.49166666666666</v>
      </c>
      <c r="O135">
        <f>RANK(D135,D2:D135,1)</f>
        <v>28</v>
      </c>
      <c r="P135" s="5">
        <f t="shared" si="13"/>
        <v>43.498333333333335</v>
      </c>
      <c r="Q135" s="10"/>
      <c r="R135">
        <f t="shared" si="15"/>
        <v>40.300000000000004</v>
      </c>
      <c r="S135" s="5"/>
      <c r="T135" s="7"/>
      <c r="U135" s="6"/>
      <c r="W135" s="4">
        <f t="shared" si="16"/>
        <v>66.850000000000009</v>
      </c>
      <c r="X135">
        <v>2014</v>
      </c>
      <c r="Y135" s="4">
        <f t="shared" si="17"/>
        <v>14</v>
      </c>
    </row>
    <row r="136" spans="1:26" x14ac:dyDescent="0.2">
      <c r="A136">
        <v>2015</v>
      </c>
      <c r="B136">
        <v>16.5</v>
      </c>
      <c r="C136">
        <v>8.6999999999999993</v>
      </c>
      <c r="D136">
        <v>32.4</v>
      </c>
      <c r="E136">
        <v>46.3</v>
      </c>
      <c r="F136">
        <v>55.1</v>
      </c>
      <c r="G136">
        <v>66.2</v>
      </c>
      <c r="H136">
        <v>70.7</v>
      </c>
      <c r="I136">
        <v>67</v>
      </c>
      <c r="J136">
        <v>65.3</v>
      </c>
      <c r="K136">
        <v>48.6</v>
      </c>
      <c r="L136">
        <v>38.1</v>
      </c>
      <c r="M136">
        <v>26.5</v>
      </c>
      <c r="N136" s="3">
        <f t="shared" si="14"/>
        <v>45.116666666666667</v>
      </c>
      <c r="O136">
        <f>RANK(N136,N2:N136,0)</f>
        <v>8</v>
      </c>
      <c r="P136" s="5">
        <f t="shared" si="13"/>
        <v>43.631666666666675</v>
      </c>
      <c r="Q136" s="10"/>
      <c r="R136">
        <f t="shared" si="15"/>
        <v>44.599999999999994</v>
      </c>
      <c r="S136" s="5"/>
      <c r="T136" s="7"/>
      <c r="U136" s="6"/>
      <c r="W136" s="4">
        <f t="shared" si="16"/>
        <v>64.75</v>
      </c>
      <c r="X136">
        <v>2015</v>
      </c>
      <c r="Y136" s="4">
        <f t="shared" si="17"/>
        <v>20.549999999999997</v>
      </c>
    </row>
    <row r="137" spans="1:26" x14ac:dyDescent="0.2">
      <c r="A137">
        <v>2016</v>
      </c>
      <c r="B137">
        <v>13.9</v>
      </c>
      <c r="C137">
        <v>22.3</v>
      </c>
      <c r="D137">
        <v>38.299999999999997</v>
      </c>
      <c r="E137">
        <v>44.8</v>
      </c>
      <c r="F137">
        <v>57.1</v>
      </c>
      <c r="G137">
        <v>67.3</v>
      </c>
      <c r="H137">
        <v>70.099999999999994</v>
      </c>
      <c r="I137">
        <v>69.3</v>
      </c>
      <c r="J137">
        <v>61.7</v>
      </c>
      <c r="K137">
        <v>48.9</v>
      </c>
      <c r="L137">
        <v>40</v>
      </c>
      <c r="M137">
        <v>17.5</v>
      </c>
      <c r="N137" s="3">
        <f t="shared" si="14"/>
        <v>45.93333333333333</v>
      </c>
      <c r="O137">
        <f>RANK(N137,N2:N137,0)</f>
        <v>6</v>
      </c>
      <c r="P137" s="5">
        <f t="shared" si="13"/>
        <v>44.070000000000007</v>
      </c>
      <c r="Q137" s="10"/>
      <c r="R137">
        <f t="shared" si="15"/>
        <v>46.733333333333327</v>
      </c>
      <c r="S137" s="5"/>
      <c r="T137" s="7"/>
      <c r="U137" s="6"/>
      <c r="W137" s="4">
        <f t="shared" si="16"/>
        <v>65.95</v>
      </c>
      <c r="X137">
        <v>2016</v>
      </c>
      <c r="Y137" s="4">
        <f t="shared" si="17"/>
        <v>30.299999999999997</v>
      </c>
    </row>
    <row r="138" spans="1:26" x14ac:dyDescent="0.2">
      <c r="A138">
        <v>2017</v>
      </c>
      <c r="B138">
        <v>17.100000000000001</v>
      </c>
      <c r="C138">
        <v>27.6</v>
      </c>
      <c r="D138">
        <v>30.6</v>
      </c>
      <c r="E138">
        <v>46</v>
      </c>
      <c r="F138">
        <v>54.9</v>
      </c>
      <c r="G138">
        <v>66.2</v>
      </c>
      <c r="H138">
        <v>70.2</v>
      </c>
      <c r="I138">
        <v>64.599999999999994</v>
      </c>
      <c r="J138">
        <v>62.4</v>
      </c>
      <c r="K138">
        <v>47.2</v>
      </c>
      <c r="L138">
        <v>30</v>
      </c>
      <c r="M138">
        <v>14.9</v>
      </c>
      <c r="N138" s="3">
        <f t="shared" si="14"/>
        <v>44.30833333333333</v>
      </c>
      <c r="O138">
        <f>RANK(N138,N2:N138,0)</f>
        <v>20</v>
      </c>
      <c r="P138" s="5">
        <f t="shared" si="13"/>
        <v>43.518333333333331</v>
      </c>
      <c r="Q138" s="10"/>
      <c r="R138">
        <f t="shared" si="15"/>
        <v>43.833333333333336</v>
      </c>
      <c r="S138" s="5"/>
      <c r="T138" s="7"/>
      <c r="U138" s="6"/>
      <c r="W138" s="4">
        <f t="shared" si="16"/>
        <v>63.975000000000001</v>
      </c>
      <c r="X138">
        <v>2017</v>
      </c>
      <c r="Y138" s="4">
        <f t="shared" si="17"/>
        <v>29.1</v>
      </c>
    </row>
    <row r="139" spans="1:26" x14ac:dyDescent="0.2">
      <c r="A139">
        <v>2018</v>
      </c>
      <c r="B139">
        <v>13.3</v>
      </c>
      <c r="C139">
        <v>9.4</v>
      </c>
      <c r="D139">
        <v>28.2</v>
      </c>
      <c r="E139">
        <v>33.799999999999997</v>
      </c>
      <c r="F139">
        <v>63.1</v>
      </c>
      <c r="G139">
        <v>68.8</v>
      </c>
      <c r="H139">
        <v>70.900000000000006</v>
      </c>
      <c r="I139">
        <v>67</v>
      </c>
      <c r="J139">
        <v>60.4</v>
      </c>
      <c r="K139">
        <v>42</v>
      </c>
      <c r="L139">
        <v>24.1</v>
      </c>
      <c r="M139">
        <v>21.7</v>
      </c>
      <c r="N139" s="3">
        <f t="shared" si="14"/>
        <v>41.891666666666666</v>
      </c>
      <c r="P139" s="5">
        <f t="shared" si="13"/>
        <v>43.748333333333335</v>
      </c>
      <c r="Q139" s="10"/>
      <c r="R139">
        <f t="shared" si="15"/>
        <v>41.699999999999996</v>
      </c>
      <c r="S139" s="5"/>
      <c r="T139" s="7"/>
      <c r="U139" s="6"/>
      <c r="V139">
        <f>RANK(M139,M3:M139,0)</f>
        <v>28</v>
      </c>
      <c r="W139" s="4">
        <f t="shared" si="16"/>
        <v>67.45</v>
      </c>
      <c r="X139">
        <v>2018</v>
      </c>
      <c r="Y139" s="4">
        <f t="shared" si="17"/>
        <v>18.8</v>
      </c>
      <c r="Z139">
        <f>RANK(Y139,Y3:Y139,0)</f>
        <v>82</v>
      </c>
    </row>
    <row r="140" spans="1:26" x14ac:dyDescent="0.2">
      <c r="A140">
        <v>2019</v>
      </c>
      <c r="B140">
        <v>8</v>
      </c>
      <c r="C140">
        <v>7.7</v>
      </c>
      <c r="D140">
        <v>23.2</v>
      </c>
      <c r="E140">
        <v>42.4</v>
      </c>
      <c r="F140">
        <v>51.8</v>
      </c>
      <c r="G140">
        <v>66.099999999999994</v>
      </c>
      <c r="H140">
        <v>71.400000000000006</v>
      </c>
      <c r="I140">
        <v>66.900000000000006</v>
      </c>
      <c r="J140">
        <v>61.8</v>
      </c>
      <c r="K140">
        <v>42.9</v>
      </c>
      <c r="L140">
        <v>27.9</v>
      </c>
      <c r="M140">
        <v>17.600000000000001</v>
      </c>
      <c r="N140" s="3">
        <f t="shared" si="14"/>
        <v>40.641666666666666</v>
      </c>
      <c r="O140">
        <f>RANK(F140,F2:F140,1)</f>
        <v>17</v>
      </c>
      <c r="P140" s="5"/>
      <c r="Q140" s="10"/>
      <c r="R140">
        <f t="shared" si="15"/>
        <v>39.133333333333333</v>
      </c>
      <c r="S140">
        <f>RANK(R140,R2:R140,1)</f>
        <v>19</v>
      </c>
      <c r="T140" s="7"/>
      <c r="U140" s="6"/>
      <c r="W140" s="4">
        <f t="shared" si="16"/>
        <v>64.050000000000011</v>
      </c>
      <c r="X140">
        <v>2019</v>
      </c>
      <c r="Y140" s="4">
        <f t="shared" si="17"/>
        <v>15.45</v>
      </c>
      <c r="Z140">
        <f>RANK(Y140,Y3:Y140,1)</f>
        <v>17</v>
      </c>
    </row>
    <row r="141" spans="1:26" x14ac:dyDescent="0.2">
      <c r="A141">
        <v>2020</v>
      </c>
      <c r="B141">
        <v>15.9</v>
      </c>
      <c r="C141">
        <v>15.5</v>
      </c>
      <c r="D141">
        <v>33.1</v>
      </c>
      <c r="E141">
        <v>41.8</v>
      </c>
      <c r="F141">
        <v>56</v>
      </c>
      <c r="G141">
        <v>70.2</v>
      </c>
      <c r="H141">
        <v>72</v>
      </c>
      <c r="P141" s="5"/>
      <c r="Q141" s="10"/>
      <c r="R141">
        <f t="shared" si="15"/>
        <v>43.633333333333333</v>
      </c>
      <c r="T141" s="7"/>
      <c r="U141" s="6"/>
      <c r="W141" s="4"/>
      <c r="Y141" s="4">
        <f t="shared" si="17"/>
        <v>24.3</v>
      </c>
    </row>
    <row r="142" spans="1:26" x14ac:dyDescent="0.2">
      <c r="A142" s="1" t="s">
        <v>16</v>
      </c>
      <c r="B142" s="2">
        <f t="shared" ref="B142:N142" si="18">AVERAGE(B92:B111)</f>
        <v>8.5849999999999991</v>
      </c>
      <c r="C142" s="2">
        <f t="shared" si="18"/>
        <v>15.040000000000001</v>
      </c>
      <c r="D142" s="2">
        <f t="shared" si="18"/>
        <v>28.265000000000004</v>
      </c>
      <c r="E142" s="2">
        <f t="shared" si="18"/>
        <v>44.344999999999999</v>
      </c>
      <c r="F142" s="2">
        <f t="shared" si="18"/>
        <v>56.680000000000007</v>
      </c>
      <c r="G142" s="2">
        <f t="shared" si="18"/>
        <v>65.274999999999991</v>
      </c>
      <c r="H142" s="2">
        <f t="shared" si="18"/>
        <v>70.62</v>
      </c>
      <c r="I142" s="2">
        <f t="shared" si="18"/>
        <v>67.415000000000006</v>
      </c>
      <c r="J142" s="2">
        <f t="shared" si="18"/>
        <v>57.504999999999995</v>
      </c>
      <c r="K142" s="2">
        <f t="shared" si="18"/>
        <v>45.410000000000004</v>
      </c>
      <c r="L142" s="2">
        <f t="shared" si="18"/>
        <v>29.454999999999995</v>
      </c>
      <c r="M142" s="2">
        <f t="shared" si="18"/>
        <v>14.074999999999999</v>
      </c>
      <c r="N142" s="2">
        <f t="shared" si="18"/>
        <v>41.889166666666661</v>
      </c>
      <c r="P142" s="2"/>
      <c r="R142">
        <f>AVERAGE(R2:R141)</f>
        <v>42.47809523809525</v>
      </c>
      <c r="T142" s="5"/>
    </row>
    <row r="143" spans="1:26" x14ac:dyDescent="0.2">
      <c r="A143" s="1" t="s">
        <v>15</v>
      </c>
      <c r="B143" s="2">
        <f t="shared" ref="B143:N143" si="19">AVERAGE(B92:B121)</f>
        <v>8.51</v>
      </c>
      <c r="C143" s="2">
        <f t="shared" si="19"/>
        <v>16.3</v>
      </c>
      <c r="D143" s="2">
        <f t="shared" si="19"/>
        <v>28.706666666666667</v>
      </c>
      <c r="E143" s="2">
        <f t="shared" si="19"/>
        <v>43.836666666666673</v>
      </c>
      <c r="F143" s="2">
        <f t="shared" si="19"/>
        <v>56.653333333333329</v>
      </c>
      <c r="G143" s="2">
        <f t="shared" si="19"/>
        <v>65.259999999999991</v>
      </c>
      <c r="H143" s="2">
        <f t="shared" si="19"/>
        <v>69.936666666666667</v>
      </c>
      <c r="I143" s="2">
        <f t="shared" si="19"/>
        <v>67.38333333333334</v>
      </c>
      <c r="J143" s="2">
        <f t="shared" si="19"/>
        <v>57.653333333333322</v>
      </c>
      <c r="K143" s="2">
        <f t="shared" si="19"/>
        <v>45.669999999999995</v>
      </c>
      <c r="L143" s="2">
        <f t="shared" si="19"/>
        <v>29.103333333333335</v>
      </c>
      <c r="M143" s="2">
        <f t="shared" si="19"/>
        <v>14.94</v>
      </c>
      <c r="N143" s="2">
        <f t="shared" si="19"/>
        <v>41.996111111111105</v>
      </c>
      <c r="P143" s="3">
        <f>AVERAGE(6.2,4.7,5.5)</f>
        <v>5.4666666666666659</v>
      </c>
      <c r="Q143" s="1"/>
    </row>
    <row r="144" spans="1:26" x14ac:dyDescent="0.2">
      <c r="A144" s="1" t="s">
        <v>18</v>
      </c>
      <c r="B144" s="2">
        <f t="shared" ref="B144:N144" si="20">AVERAGE(B99:B128)</f>
        <v>10.870000000000001</v>
      </c>
      <c r="C144" s="2">
        <f t="shared" si="20"/>
        <v>16.429999999999996</v>
      </c>
      <c r="D144" s="2">
        <f t="shared" si="20"/>
        <v>28.940000000000005</v>
      </c>
      <c r="E144" s="2">
        <f t="shared" si="20"/>
        <v>44.28</v>
      </c>
      <c r="F144" s="2">
        <f t="shared" si="20"/>
        <v>56.559999999999995</v>
      </c>
      <c r="G144" s="2">
        <f t="shared" si="20"/>
        <v>65.523333333333341</v>
      </c>
      <c r="H144" s="2">
        <f t="shared" si="20"/>
        <v>70.333333333333329</v>
      </c>
      <c r="I144" s="2">
        <f t="shared" si="20"/>
        <v>67.589999999999989</v>
      </c>
      <c r="J144" s="2">
        <f t="shared" si="20"/>
        <v>58.546666666666653</v>
      </c>
      <c r="K144" s="2">
        <f t="shared" si="20"/>
        <v>45.64</v>
      </c>
      <c r="L144" s="2">
        <f t="shared" si="20"/>
        <v>29.936666666666667</v>
      </c>
      <c r="M144" s="2">
        <f t="shared" si="20"/>
        <v>16.68</v>
      </c>
      <c r="N144" s="2">
        <f t="shared" si="20"/>
        <v>42.610833333333325</v>
      </c>
      <c r="P144" s="2"/>
      <c r="Q144" s="1"/>
    </row>
    <row r="145" spans="1:25" x14ac:dyDescent="0.2">
      <c r="A145" s="1" t="s">
        <v>0</v>
      </c>
      <c r="B145" s="2">
        <f t="shared" ref="B145:M145" si="21">AVERAGE(B2:B129)</f>
        <v>9.3140624999999986</v>
      </c>
      <c r="C145" s="2">
        <f t="shared" si="21"/>
        <v>13.995312499999999</v>
      </c>
      <c r="D145" s="2">
        <f t="shared" si="21"/>
        <v>27.270312499999989</v>
      </c>
      <c r="E145" s="2">
        <f t="shared" si="21"/>
        <v>43.822656249999966</v>
      </c>
      <c r="F145" s="2">
        <f t="shared" si="21"/>
        <v>56.096093750000001</v>
      </c>
      <c r="G145" s="2">
        <f t="shared" si="21"/>
        <v>65.496093750000028</v>
      </c>
      <c r="H145" s="2">
        <f t="shared" si="21"/>
        <v>70.904687499999994</v>
      </c>
      <c r="I145" s="2">
        <f t="shared" si="21"/>
        <v>68.159374999999983</v>
      </c>
      <c r="J145" s="2">
        <f t="shared" si="21"/>
        <v>58.963281250000009</v>
      </c>
      <c r="K145" s="2">
        <f t="shared" si="21"/>
        <v>46.740625000000001</v>
      </c>
      <c r="L145" s="2">
        <f t="shared" si="21"/>
        <v>30.096093749999994</v>
      </c>
      <c r="M145" s="2">
        <f t="shared" si="21"/>
        <v>16.251562500000002</v>
      </c>
      <c r="N145" s="2">
        <f>AVERAGE(N2:N134)</f>
        <v>42.30720551378446</v>
      </c>
      <c r="P145" s="2"/>
      <c r="Q145" s="1"/>
    </row>
    <row r="146" spans="1:25" x14ac:dyDescent="0.2">
      <c r="A146" s="1" t="s">
        <v>17</v>
      </c>
      <c r="B146" s="2">
        <f t="shared" ref="B146:N146" si="22">STDEVP(B2:B129)</f>
        <v>6.6313028317287541</v>
      </c>
      <c r="C146" s="2">
        <f t="shared" si="22"/>
        <v>6.08181021796503</v>
      </c>
      <c r="D146" s="2">
        <f t="shared" si="22"/>
        <v>5.4533728006018594</v>
      </c>
      <c r="E146" s="2">
        <f t="shared" si="22"/>
        <v>3.853574129212507</v>
      </c>
      <c r="F146" s="2">
        <f t="shared" si="22"/>
        <v>3.6456609985311226</v>
      </c>
      <c r="G146" s="2">
        <f t="shared" si="22"/>
        <v>3.2337913686895354</v>
      </c>
      <c r="H146" s="2">
        <f t="shared" si="22"/>
        <v>2.8047353756359525</v>
      </c>
      <c r="I146" s="2">
        <f t="shared" si="22"/>
        <v>2.7564820622262372</v>
      </c>
      <c r="J146" s="2">
        <f t="shared" si="22"/>
        <v>3.0207322967119139</v>
      </c>
      <c r="K146" s="2">
        <f t="shared" si="22"/>
        <v>3.7031962018471289</v>
      </c>
      <c r="L146" s="2">
        <f t="shared" si="22"/>
        <v>4.5235218985002961</v>
      </c>
      <c r="M146" s="2">
        <f t="shared" si="22"/>
        <v>5.9345122005598476</v>
      </c>
      <c r="N146" s="2">
        <f t="shared" si="22"/>
        <v>1.8383799031302637</v>
      </c>
      <c r="P146" s="2"/>
      <c r="Q146" s="1"/>
    </row>
    <row r="147" spans="1:25" ht="25.5" x14ac:dyDescent="0.2">
      <c r="A147" s="8" t="s">
        <v>32</v>
      </c>
      <c r="B147" s="9">
        <v>11.6</v>
      </c>
      <c r="C147" s="9">
        <v>17</v>
      </c>
      <c r="D147" s="9">
        <v>29.4</v>
      </c>
      <c r="E147" s="9">
        <v>44.5</v>
      </c>
      <c r="F147" s="9">
        <v>56.5</v>
      </c>
      <c r="G147" s="9">
        <v>65.599999999999994</v>
      </c>
      <c r="H147" s="9">
        <v>70.3</v>
      </c>
      <c r="I147" s="9">
        <v>67.8</v>
      </c>
      <c r="J147" s="9">
        <v>58.6</v>
      </c>
      <c r="K147" s="9">
        <v>45.7</v>
      </c>
      <c r="L147" s="9">
        <v>30.4</v>
      </c>
      <c r="M147" s="9">
        <v>15.9</v>
      </c>
      <c r="N147" s="9">
        <v>42.9</v>
      </c>
    </row>
    <row r="148" spans="1:25" x14ac:dyDescent="0.2">
      <c r="G148">
        <f>RANK(G133,G3:G133,0)</f>
        <v>21</v>
      </c>
      <c r="L148">
        <f>RANK(L133,L2:L133,0)</f>
        <v>44</v>
      </c>
      <c r="N148" s="3" t="s">
        <v>33</v>
      </c>
    </row>
    <row r="149" spans="1:25" x14ac:dyDescent="0.2">
      <c r="J149">
        <f>RANK(J138,J3:J137,0)</f>
        <v>22</v>
      </c>
    </row>
    <row r="150" spans="1:25" x14ac:dyDescent="0.2">
      <c r="Y150" s="4">
        <f>AVERAGE(Y3:Y141)</f>
        <v>20.814388489208628</v>
      </c>
    </row>
    <row r="151" spans="1:25" x14ac:dyDescent="0.2">
      <c r="C151">
        <f>RANK(C140,C2:C140,1)</f>
        <v>19</v>
      </c>
      <c r="D151">
        <f>(14.4+13.3+7.1)/3</f>
        <v>11.600000000000001</v>
      </c>
    </row>
    <row r="152" spans="1:25" x14ac:dyDescent="0.2">
      <c r="B152">
        <f>AVERAGE(17.6,15.9,15.5)</f>
        <v>16.333333333333332</v>
      </c>
    </row>
  </sheetData>
  <autoFilter ref="L1:L151" xr:uid="{00000000-0009-0000-0000-000005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47"/>
  <sheetViews>
    <sheetView topLeftCell="A2" workbookViewId="0">
      <pane ySplit="510" topLeftCell="A101" activePane="bottomLeft"/>
      <selection activeCell="E1" sqref="E1:E65536"/>
      <selection pane="bottomLeft" activeCell="E135" sqref="E135"/>
    </sheetView>
  </sheetViews>
  <sheetFormatPr defaultRowHeight="12.75" x14ac:dyDescent="0.2"/>
  <cols>
    <col min="5" max="5" width="9.140625" style="3"/>
    <col min="8" max="8" width="9.140625" style="4"/>
  </cols>
  <sheetData>
    <row r="1" spans="1:13" x14ac:dyDescent="0.2">
      <c r="A1" s="1" t="s">
        <v>1</v>
      </c>
      <c r="B1" s="1" t="s">
        <v>7</v>
      </c>
      <c r="C1" s="1" t="s">
        <v>8</v>
      </c>
      <c r="D1" s="1" t="s">
        <v>9</v>
      </c>
      <c r="E1" s="3" t="s">
        <v>27</v>
      </c>
      <c r="G1" s="1" t="s">
        <v>1</v>
      </c>
      <c r="H1" s="1" t="s">
        <v>10</v>
      </c>
      <c r="J1" s="1" t="s">
        <v>1</v>
      </c>
      <c r="K1" s="1" t="s">
        <v>19</v>
      </c>
      <c r="L1" s="1" t="s">
        <v>26</v>
      </c>
      <c r="M1" s="1" t="s">
        <v>28</v>
      </c>
    </row>
    <row r="2" spans="1:13" x14ac:dyDescent="0.2">
      <c r="A2">
        <v>1881</v>
      </c>
      <c r="B2">
        <v>67</v>
      </c>
      <c r="C2">
        <v>73.8</v>
      </c>
      <c r="D2">
        <v>72.099999999999994</v>
      </c>
      <c r="E2" s="3">
        <f t="shared" ref="E2:E33" si="0" xml:space="preserve"> AVERAGE(B2:D2)</f>
        <v>70.966666666666669</v>
      </c>
      <c r="G2">
        <v>2009</v>
      </c>
      <c r="H2">
        <v>1.6</v>
      </c>
      <c r="J2">
        <v>1963</v>
      </c>
      <c r="K2">
        <v>51.333333333333336</v>
      </c>
      <c r="L2" t="e">
        <v>#N/A</v>
      </c>
      <c r="M2" t="e">
        <v>#N/A</v>
      </c>
    </row>
    <row r="3" spans="1:13" x14ac:dyDescent="0.2">
      <c r="A3">
        <v>1882</v>
      </c>
      <c r="B3">
        <v>62.3</v>
      </c>
      <c r="C3">
        <v>66.8</v>
      </c>
      <c r="D3">
        <v>70.900000000000006</v>
      </c>
      <c r="E3" s="3">
        <f t="shared" si="0"/>
        <v>66.666666666666671</v>
      </c>
      <c r="G3">
        <v>1917</v>
      </c>
      <c r="H3">
        <v>3.5</v>
      </c>
      <c r="J3">
        <v>1931</v>
      </c>
      <c r="K3">
        <v>51.166666666666664</v>
      </c>
      <c r="L3" t="e">
        <v>#N/A</v>
      </c>
      <c r="M3" t="e">
        <v>#N/A</v>
      </c>
    </row>
    <row r="4" spans="1:13" x14ac:dyDescent="0.2">
      <c r="A4">
        <v>1883</v>
      </c>
      <c r="B4">
        <v>64.7</v>
      </c>
      <c r="C4">
        <v>70.599999999999994</v>
      </c>
      <c r="D4">
        <v>66.599999999999994</v>
      </c>
      <c r="E4" s="3">
        <f t="shared" si="0"/>
        <v>67.3</v>
      </c>
      <c r="G4">
        <v>2001</v>
      </c>
      <c r="H4">
        <v>4</v>
      </c>
      <c r="J4">
        <v>1908</v>
      </c>
      <c r="K4">
        <v>50.233333333333327</v>
      </c>
      <c r="L4" t="e">
        <v>#N/A</v>
      </c>
      <c r="M4" t="e">
        <v>#N/A</v>
      </c>
    </row>
    <row r="5" spans="1:13" x14ac:dyDescent="0.2">
      <c r="A5">
        <v>1884</v>
      </c>
      <c r="B5">
        <v>65.400000000000006</v>
      </c>
      <c r="C5">
        <v>65</v>
      </c>
      <c r="D5">
        <v>65</v>
      </c>
      <c r="E5" s="3">
        <f t="shared" si="0"/>
        <v>65.13333333333334</v>
      </c>
      <c r="G5">
        <v>1925</v>
      </c>
      <c r="H5">
        <v>6.4</v>
      </c>
      <c r="J5">
        <v>1914</v>
      </c>
      <c r="K5">
        <v>50.2</v>
      </c>
      <c r="L5" t="e">
        <v>#N/A</v>
      </c>
      <c r="M5" t="e">
        <v>#N/A</v>
      </c>
    </row>
    <row r="6" spans="1:13" x14ac:dyDescent="0.2">
      <c r="A6">
        <v>1885</v>
      </c>
      <c r="B6">
        <v>67.7</v>
      </c>
      <c r="C6">
        <v>73.900000000000006</v>
      </c>
      <c r="D6">
        <v>66.400000000000006</v>
      </c>
      <c r="E6" s="3">
        <f t="shared" si="0"/>
        <v>69.333333333333343</v>
      </c>
      <c r="G6">
        <v>1913</v>
      </c>
      <c r="H6">
        <v>6.8</v>
      </c>
      <c r="J6">
        <v>1922</v>
      </c>
      <c r="K6">
        <v>49.633333333333333</v>
      </c>
      <c r="L6" t="e">
        <v>#N/A</v>
      </c>
      <c r="M6" s="5">
        <f>AVERAGE(E2:E6)</f>
        <v>67.88</v>
      </c>
    </row>
    <row r="7" spans="1:13" x14ac:dyDescent="0.2">
      <c r="A7">
        <v>1886</v>
      </c>
      <c r="B7">
        <v>58.2</v>
      </c>
      <c r="C7">
        <v>72.5</v>
      </c>
      <c r="D7">
        <v>59.1</v>
      </c>
      <c r="E7" s="3">
        <f t="shared" si="0"/>
        <v>63.266666666666659</v>
      </c>
      <c r="G7">
        <v>1987</v>
      </c>
      <c r="H7">
        <v>7.0999999999999943</v>
      </c>
      <c r="J7">
        <v>1900</v>
      </c>
      <c r="K7">
        <v>49.4</v>
      </c>
      <c r="L7" t="e">
        <v>#N/A</v>
      </c>
      <c r="M7" s="5">
        <f t="shared" ref="M7:M70" si="1">AVERAGE(E3:E7)</f>
        <v>66.34</v>
      </c>
    </row>
    <row r="8" spans="1:13" x14ac:dyDescent="0.2">
      <c r="A8">
        <v>1887</v>
      </c>
      <c r="B8">
        <v>70.599999999999994</v>
      </c>
      <c r="C8">
        <v>76</v>
      </c>
      <c r="D8">
        <v>67.5</v>
      </c>
      <c r="E8" s="3">
        <f t="shared" si="0"/>
        <v>71.36666666666666</v>
      </c>
      <c r="G8">
        <v>1904</v>
      </c>
      <c r="H8">
        <v>8.1</v>
      </c>
      <c r="J8">
        <v>1953</v>
      </c>
      <c r="K8">
        <v>49.266666666666673</v>
      </c>
      <c r="L8" t="e">
        <v>#N/A</v>
      </c>
      <c r="M8" s="5">
        <f t="shared" si="1"/>
        <v>67.28</v>
      </c>
    </row>
    <row r="9" spans="1:13" x14ac:dyDescent="0.2">
      <c r="A9">
        <v>1888</v>
      </c>
      <c r="B9">
        <v>54.8</v>
      </c>
      <c r="C9">
        <v>75.3</v>
      </c>
      <c r="D9">
        <v>68.7</v>
      </c>
      <c r="E9" s="3">
        <f t="shared" si="0"/>
        <v>66.266666666666666</v>
      </c>
      <c r="G9">
        <v>1999</v>
      </c>
      <c r="H9">
        <v>8.3000000000000007</v>
      </c>
      <c r="J9">
        <v>1899</v>
      </c>
      <c r="K9">
        <v>48.833333333333336</v>
      </c>
      <c r="L9" t="e">
        <v>#N/A</v>
      </c>
      <c r="M9" s="5">
        <f t="shared" si="1"/>
        <v>67.073333333333338</v>
      </c>
    </row>
    <row r="10" spans="1:13" x14ac:dyDescent="0.2">
      <c r="A10">
        <v>1889</v>
      </c>
      <c r="B10">
        <v>66.599999999999994</v>
      </c>
      <c r="C10">
        <v>71</v>
      </c>
      <c r="D10">
        <v>70.2</v>
      </c>
      <c r="E10" s="3">
        <f t="shared" si="0"/>
        <v>69.266666666666666</v>
      </c>
      <c r="G10">
        <v>2002</v>
      </c>
      <c r="H10">
        <v>8.3000000000000007</v>
      </c>
      <c r="J10">
        <v>2004</v>
      </c>
      <c r="K10">
        <v>48.8</v>
      </c>
      <c r="L10" t="e">
        <v>#N/A</v>
      </c>
      <c r="M10" s="5">
        <f t="shared" si="1"/>
        <v>67.899999999999991</v>
      </c>
    </row>
    <row r="11" spans="1:13" x14ac:dyDescent="0.2">
      <c r="A11">
        <v>1890</v>
      </c>
      <c r="B11">
        <v>70.5</v>
      </c>
      <c r="C11">
        <v>73.599999999999994</v>
      </c>
      <c r="D11">
        <v>66.099999999999994</v>
      </c>
      <c r="E11" s="3">
        <f t="shared" si="0"/>
        <v>70.066666666666663</v>
      </c>
      <c r="G11">
        <v>1923</v>
      </c>
      <c r="H11">
        <v>8.9</v>
      </c>
      <c r="J11">
        <v>1998</v>
      </c>
      <c r="K11">
        <v>48.566666666666663</v>
      </c>
      <c r="L11" s="5">
        <f>AVERAGE(E2:E11)</f>
        <v>67.963333333333324</v>
      </c>
      <c r="M11" s="5">
        <f t="shared" si="1"/>
        <v>68.046666666666653</v>
      </c>
    </row>
    <row r="12" spans="1:13" x14ac:dyDescent="0.2">
      <c r="A12">
        <v>1891</v>
      </c>
      <c r="B12">
        <v>65.599999999999994</v>
      </c>
      <c r="C12">
        <v>66.400000000000006</v>
      </c>
      <c r="D12">
        <v>67.7</v>
      </c>
      <c r="E12" s="3">
        <f t="shared" si="0"/>
        <v>66.566666666666663</v>
      </c>
      <c r="G12">
        <v>1919</v>
      </c>
      <c r="H12">
        <v>9.1</v>
      </c>
      <c r="J12">
        <v>2001</v>
      </c>
      <c r="K12">
        <v>48.5</v>
      </c>
      <c r="L12" s="5">
        <f t="shared" ref="L12:L75" si="2">AVERAGE(E3:E12)</f>
        <v>67.523333333333341</v>
      </c>
      <c r="M12" s="5">
        <f t="shared" si="1"/>
        <v>68.706666666666663</v>
      </c>
    </row>
    <row r="13" spans="1:13" x14ac:dyDescent="0.2">
      <c r="A13">
        <v>1892</v>
      </c>
      <c r="B13">
        <v>65</v>
      </c>
      <c r="C13">
        <v>72.3</v>
      </c>
      <c r="D13">
        <v>68.7</v>
      </c>
      <c r="E13" s="3">
        <f t="shared" si="0"/>
        <v>68.666666666666671</v>
      </c>
      <c r="G13">
        <v>1954</v>
      </c>
      <c r="H13">
        <v>9.1</v>
      </c>
      <c r="J13">
        <v>1939</v>
      </c>
      <c r="K13">
        <v>48.466666666666669</v>
      </c>
      <c r="L13" s="5">
        <f t="shared" si="2"/>
        <v>67.723333333333329</v>
      </c>
      <c r="M13" s="5">
        <f t="shared" si="1"/>
        <v>68.166666666666657</v>
      </c>
    </row>
    <row r="14" spans="1:13" x14ac:dyDescent="0.2">
      <c r="A14">
        <v>1893</v>
      </c>
      <c r="B14">
        <v>72.099999999999994</v>
      </c>
      <c r="C14">
        <v>73.2</v>
      </c>
      <c r="D14">
        <v>67.2</v>
      </c>
      <c r="E14" s="3">
        <f t="shared" si="0"/>
        <v>70.833333333333329</v>
      </c>
      <c r="G14">
        <v>1899</v>
      </c>
      <c r="H14">
        <v>9.3000000000000007</v>
      </c>
      <c r="J14">
        <v>1882</v>
      </c>
      <c r="K14">
        <v>48.466666666666661</v>
      </c>
      <c r="L14" s="5">
        <f t="shared" si="2"/>
        <v>68.076666666666668</v>
      </c>
      <c r="M14" s="5">
        <f t="shared" si="1"/>
        <v>69.08</v>
      </c>
    </row>
    <row r="15" spans="1:13" x14ac:dyDescent="0.2">
      <c r="A15">
        <v>1894</v>
      </c>
      <c r="B15">
        <v>70.3</v>
      </c>
      <c r="C15">
        <v>74.400000000000006</v>
      </c>
      <c r="D15">
        <v>71.2</v>
      </c>
      <c r="E15" s="3">
        <f t="shared" si="0"/>
        <v>71.966666666666654</v>
      </c>
      <c r="G15">
        <v>1980</v>
      </c>
      <c r="H15">
        <v>9.3000000000000007</v>
      </c>
      <c r="J15">
        <v>1938</v>
      </c>
      <c r="K15">
        <v>48.433333333333337</v>
      </c>
      <c r="L15" s="5">
        <f t="shared" si="2"/>
        <v>68.760000000000005</v>
      </c>
      <c r="M15" s="5">
        <f t="shared" si="1"/>
        <v>69.61999999999999</v>
      </c>
    </row>
    <row r="16" spans="1:13" x14ac:dyDescent="0.2">
      <c r="A16">
        <v>1895</v>
      </c>
      <c r="B16">
        <v>64.900000000000006</v>
      </c>
      <c r="C16">
        <v>67.599999999999994</v>
      </c>
      <c r="D16">
        <v>66.599999999999994</v>
      </c>
      <c r="E16" s="3">
        <f t="shared" si="0"/>
        <v>66.36666666666666</v>
      </c>
      <c r="G16">
        <v>1939</v>
      </c>
      <c r="H16">
        <v>9.6</v>
      </c>
      <c r="J16">
        <v>2005</v>
      </c>
      <c r="K16">
        <v>48.4</v>
      </c>
      <c r="L16" s="5">
        <f t="shared" si="2"/>
        <v>68.463333333333338</v>
      </c>
      <c r="M16" s="5">
        <f t="shared" si="1"/>
        <v>68.88</v>
      </c>
    </row>
    <row r="17" spans="1:13" x14ac:dyDescent="0.2">
      <c r="A17">
        <v>1896</v>
      </c>
      <c r="B17">
        <v>65.3</v>
      </c>
      <c r="C17">
        <v>68.099999999999994</v>
      </c>
      <c r="D17">
        <v>67.8</v>
      </c>
      <c r="E17" s="3">
        <f t="shared" si="0"/>
        <v>67.066666666666663</v>
      </c>
      <c r="G17">
        <v>1905</v>
      </c>
      <c r="H17">
        <v>9.8000000000000007</v>
      </c>
      <c r="J17">
        <v>1994</v>
      </c>
      <c r="K17">
        <v>48.266666666666673</v>
      </c>
      <c r="L17" s="5">
        <f t="shared" si="2"/>
        <v>68.843333333333334</v>
      </c>
      <c r="M17" s="5">
        <f t="shared" si="1"/>
        <v>68.97999999999999</v>
      </c>
    </row>
    <row r="18" spans="1:13" x14ac:dyDescent="0.2">
      <c r="A18">
        <v>1897</v>
      </c>
      <c r="B18">
        <v>61.2</v>
      </c>
      <c r="C18">
        <v>71.7</v>
      </c>
      <c r="D18">
        <v>64.8</v>
      </c>
      <c r="E18" s="3">
        <f t="shared" si="0"/>
        <v>65.899999999999991</v>
      </c>
      <c r="G18">
        <v>1981</v>
      </c>
      <c r="H18">
        <v>9.9</v>
      </c>
      <c r="J18">
        <v>1920</v>
      </c>
      <c r="K18">
        <v>48.233333333333341</v>
      </c>
      <c r="L18" s="5">
        <f t="shared" si="2"/>
        <v>68.296666666666653</v>
      </c>
      <c r="M18" s="5">
        <f t="shared" si="1"/>
        <v>68.426666666666648</v>
      </c>
    </row>
    <row r="19" spans="1:13" x14ac:dyDescent="0.2">
      <c r="A19">
        <v>1898</v>
      </c>
      <c r="B19">
        <v>66.400000000000006</v>
      </c>
      <c r="C19">
        <v>70.3</v>
      </c>
      <c r="D19">
        <v>66.900000000000006</v>
      </c>
      <c r="E19" s="3">
        <f t="shared" si="0"/>
        <v>67.86666666666666</v>
      </c>
      <c r="G19">
        <v>2006</v>
      </c>
      <c r="H19">
        <v>9.9</v>
      </c>
      <c r="J19">
        <v>1904</v>
      </c>
      <c r="K19">
        <v>48.166666666666664</v>
      </c>
      <c r="L19" s="5">
        <f t="shared" si="2"/>
        <v>68.456666666666663</v>
      </c>
      <c r="M19" s="5">
        <f t="shared" si="1"/>
        <v>67.833333333333329</v>
      </c>
    </row>
    <row r="20" spans="1:13" x14ac:dyDescent="0.2">
      <c r="A20">
        <v>1899</v>
      </c>
      <c r="B20">
        <v>64.8</v>
      </c>
      <c r="C20">
        <v>70.8</v>
      </c>
      <c r="D20">
        <v>69.2</v>
      </c>
      <c r="E20" s="3">
        <f t="shared" si="0"/>
        <v>68.266666666666666</v>
      </c>
      <c r="G20">
        <v>1952</v>
      </c>
      <c r="H20">
        <v>10.199999999999999</v>
      </c>
      <c r="J20">
        <v>1912</v>
      </c>
      <c r="K20">
        <v>48.166666666666664</v>
      </c>
      <c r="L20" s="5">
        <f t="shared" si="2"/>
        <v>68.356666666666655</v>
      </c>
      <c r="M20" s="5">
        <f t="shared" si="1"/>
        <v>67.093333333333334</v>
      </c>
    </row>
    <row r="21" spans="1:13" x14ac:dyDescent="0.2">
      <c r="A21">
        <v>1900</v>
      </c>
      <c r="B21">
        <v>69.2</v>
      </c>
      <c r="C21">
        <v>71.599999999999994</v>
      </c>
      <c r="D21">
        <v>77.099999999999994</v>
      </c>
      <c r="E21" s="3">
        <f t="shared" si="0"/>
        <v>72.63333333333334</v>
      </c>
      <c r="G21">
        <v>1916</v>
      </c>
      <c r="H21">
        <v>10.6</v>
      </c>
      <c r="J21">
        <v>1915</v>
      </c>
      <c r="K21">
        <v>48.033333333333339</v>
      </c>
      <c r="L21" s="5">
        <f t="shared" si="2"/>
        <v>68.613333333333316</v>
      </c>
      <c r="M21" s="5">
        <f t="shared" si="1"/>
        <v>68.346666666666664</v>
      </c>
    </row>
    <row r="22" spans="1:13" x14ac:dyDescent="0.2">
      <c r="A22">
        <v>1901</v>
      </c>
      <c r="B22">
        <v>64.900000000000006</v>
      </c>
      <c r="C22">
        <v>76.599999999999994</v>
      </c>
      <c r="D22">
        <v>71.3</v>
      </c>
      <c r="E22" s="3">
        <f t="shared" si="0"/>
        <v>70.933333333333337</v>
      </c>
      <c r="G22">
        <v>1990</v>
      </c>
      <c r="H22">
        <v>10.6</v>
      </c>
      <c r="J22">
        <v>1913</v>
      </c>
      <c r="K22">
        <v>47.93333333333333</v>
      </c>
      <c r="L22" s="5">
        <f t="shared" si="2"/>
        <v>69.05</v>
      </c>
      <c r="M22" s="5">
        <f t="shared" si="1"/>
        <v>69.11999999999999</v>
      </c>
    </row>
    <row r="23" spans="1:13" x14ac:dyDescent="0.2">
      <c r="A23">
        <v>1902</v>
      </c>
      <c r="B23">
        <v>61.6</v>
      </c>
      <c r="C23">
        <v>70.3</v>
      </c>
      <c r="D23">
        <v>65.8</v>
      </c>
      <c r="E23" s="3">
        <f t="shared" si="0"/>
        <v>65.899999999999991</v>
      </c>
      <c r="G23">
        <v>1890</v>
      </c>
      <c r="H23">
        <v>10.9</v>
      </c>
      <c r="J23" s="1">
        <v>2009</v>
      </c>
      <c r="K23" s="1">
        <v>47.833333333333336</v>
      </c>
      <c r="L23" s="5">
        <f t="shared" si="2"/>
        <v>68.773333333333326</v>
      </c>
      <c r="M23" s="5">
        <f t="shared" si="1"/>
        <v>69.11999999999999</v>
      </c>
    </row>
    <row r="24" spans="1:13" x14ac:dyDescent="0.2">
      <c r="A24">
        <v>1903</v>
      </c>
      <c r="B24">
        <v>64.2</v>
      </c>
      <c r="C24">
        <v>67.8</v>
      </c>
      <c r="D24">
        <v>63.6</v>
      </c>
      <c r="E24" s="3">
        <f t="shared" si="0"/>
        <v>65.2</v>
      </c>
      <c r="G24">
        <v>1909</v>
      </c>
      <c r="H24">
        <v>11.1</v>
      </c>
      <c r="J24">
        <v>1948</v>
      </c>
      <c r="K24">
        <v>47.766666666666673</v>
      </c>
      <c r="L24" s="5">
        <f t="shared" si="2"/>
        <v>68.210000000000008</v>
      </c>
      <c r="M24" s="5">
        <f t="shared" si="1"/>
        <v>68.586666666666673</v>
      </c>
    </row>
    <row r="25" spans="1:13" x14ac:dyDescent="0.2">
      <c r="A25">
        <v>1904</v>
      </c>
      <c r="B25">
        <v>63</v>
      </c>
      <c r="C25">
        <v>68</v>
      </c>
      <c r="D25">
        <v>66.3</v>
      </c>
      <c r="E25" s="3">
        <f t="shared" si="0"/>
        <v>65.766666666666666</v>
      </c>
      <c r="G25">
        <v>1888</v>
      </c>
      <c r="H25">
        <v>11.6</v>
      </c>
      <c r="J25">
        <v>2007</v>
      </c>
      <c r="K25">
        <v>47.7</v>
      </c>
      <c r="L25" s="5">
        <f t="shared" si="2"/>
        <v>67.59</v>
      </c>
      <c r="M25" s="5">
        <f t="shared" si="1"/>
        <v>68.086666666666659</v>
      </c>
    </row>
    <row r="26" spans="1:13" x14ac:dyDescent="0.2">
      <c r="A26">
        <v>1905</v>
      </c>
      <c r="B26">
        <v>64</v>
      </c>
      <c r="C26">
        <v>69.099999999999994</v>
      </c>
      <c r="D26">
        <v>70</v>
      </c>
      <c r="E26" s="3">
        <f t="shared" si="0"/>
        <v>67.7</v>
      </c>
      <c r="G26">
        <v>1988</v>
      </c>
      <c r="H26">
        <v>11.7</v>
      </c>
      <c r="J26">
        <v>1923</v>
      </c>
      <c r="K26">
        <v>47.5</v>
      </c>
      <c r="L26" s="5">
        <f t="shared" si="2"/>
        <v>67.723333333333329</v>
      </c>
      <c r="M26" s="5">
        <f t="shared" si="1"/>
        <v>67.099999999999994</v>
      </c>
    </row>
    <row r="27" spans="1:13" x14ac:dyDescent="0.2">
      <c r="A27">
        <v>1906</v>
      </c>
      <c r="B27">
        <v>64.400000000000006</v>
      </c>
      <c r="C27">
        <v>68.2</v>
      </c>
      <c r="D27">
        <v>68.5</v>
      </c>
      <c r="E27" s="3">
        <f t="shared" si="0"/>
        <v>67.033333333333346</v>
      </c>
      <c r="G27">
        <v>1972</v>
      </c>
      <c r="H27">
        <v>11.8</v>
      </c>
      <c r="J27">
        <v>1918</v>
      </c>
      <c r="K27">
        <v>47.433333333333337</v>
      </c>
      <c r="L27" s="5">
        <f t="shared" si="2"/>
        <v>67.72</v>
      </c>
      <c r="M27" s="5">
        <f t="shared" si="1"/>
        <v>66.320000000000007</v>
      </c>
    </row>
    <row r="28" spans="1:13" x14ac:dyDescent="0.2">
      <c r="A28">
        <v>1907</v>
      </c>
      <c r="B28">
        <v>64.599999999999994</v>
      </c>
      <c r="C28">
        <v>69.3</v>
      </c>
      <c r="D28">
        <v>67.599999999999994</v>
      </c>
      <c r="E28" s="3">
        <f t="shared" si="0"/>
        <v>67.166666666666657</v>
      </c>
      <c r="G28">
        <v>1908</v>
      </c>
      <c r="H28">
        <v>11.9</v>
      </c>
      <c r="J28">
        <v>1934</v>
      </c>
      <c r="K28">
        <v>47.266666666666673</v>
      </c>
      <c r="L28" s="5">
        <f t="shared" si="2"/>
        <v>67.846666666666664</v>
      </c>
      <c r="M28" s="5">
        <f t="shared" si="1"/>
        <v>66.573333333333338</v>
      </c>
    </row>
    <row r="29" spans="1:13" x14ac:dyDescent="0.2">
      <c r="A29">
        <v>1908</v>
      </c>
      <c r="B29">
        <v>63</v>
      </c>
      <c r="C29">
        <v>71.400000000000006</v>
      </c>
      <c r="D29">
        <v>67.2</v>
      </c>
      <c r="E29" s="3">
        <f t="shared" si="0"/>
        <v>67.2</v>
      </c>
      <c r="G29">
        <v>1969</v>
      </c>
      <c r="H29">
        <v>11.9</v>
      </c>
      <c r="J29">
        <v>1901</v>
      </c>
      <c r="K29">
        <v>47.06666666666667</v>
      </c>
      <c r="L29" s="5">
        <f t="shared" si="2"/>
        <v>67.78</v>
      </c>
      <c r="M29" s="5">
        <f t="shared" si="1"/>
        <v>66.973333333333329</v>
      </c>
    </row>
    <row r="30" spans="1:13" x14ac:dyDescent="0.2">
      <c r="A30">
        <v>1909</v>
      </c>
      <c r="B30">
        <v>67.099999999999994</v>
      </c>
      <c r="C30">
        <v>71.099999999999994</v>
      </c>
      <c r="D30">
        <v>72.3</v>
      </c>
      <c r="E30" s="3">
        <f t="shared" si="0"/>
        <v>70.166666666666671</v>
      </c>
      <c r="G30">
        <v>1902</v>
      </c>
      <c r="H30">
        <v>12</v>
      </c>
      <c r="J30">
        <v>1905</v>
      </c>
      <c r="K30">
        <v>47.066666666666663</v>
      </c>
      <c r="L30" s="5">
        <f t="shared" si="2"/>
        <v>67.97</v>
      </c>
      <c r="M30" s="5">
        <f t="shared" si="1"/>
        <v>67.853333333333339</v>
      </c>
    </row>
    <row r="31" spans="1:13" x14ac:dyDescent="0.2">
      <c r="A31">
        <v>1910</v>
      </c>
      <c r="B31">
        <v>69.2</v>
      </c>
      <c r="C31">
        <v>73</v>
      </c>
      <c r="D31">
        <v>67.8</v>
      </c>
      <c r="E31" s="3">
        <f t="shared" si="0"/>
        <v>70</v>
      </c>
      <c r="G31">
        <v>1930</v>
      </c>
      <c r="H31">
        <v>12.2</v>
      </c>
      <c r="J31">
        <v>1909</v>
      </c>
      <c r="K31">
        <v>47.033333333333331</v>
      </c>
      <c r="L31" s="5">
        <f t="shared" si="2"/>
        <v>67.706666666666663</v>
      </c>
      <c r="M31" s="5">
        <f t="shared" si="1"/>
        <v>68.313333333333333</v>
      </c>
    </row>
    <row r="32" spans="1:13" x14ac:dyDescent="0.2">
      <c r="A32">
        <v>1911</v>
      </c>
      <c r="B32">
        <v>71.8</v>
      </c>
      <c r="C32">
        <v>70.8</v>
      </c>
      <c r="D32">
        <v>65.3</v>
      </c>
      <c r="E32" s="3">
        <f t="shared" si="0"/>
        <v>69.3</v>
      </c>
      <c r="G32">
        <v>1944</v>
      </c>
      <c r="H32">
        <v>12.4</v>
      </c>
      <c r="J32">
        <v>1906</v>
      </c>
      <c r="K32">
        <v>46.933333333333337</v>
      </c>
      <c r="L32" s="5">
        <f t="shared" si="2"/>
        <v>67.543333333333322</v>
      </c>
      <c r="M32" s="5">
        <f t="shared" si="1"/>
        <v>68.76666666666668</v>
      </c>
    </row>
    <row r="33" spans="1:13" x14ac:dyDescent="0.2">
      <c r="A33">
        <v>1912</v>
      </c>
      <c r="B33">
        <v>63.4</v>
      </c>
      <c r="C33">
        <v>69.599999999999994</v>
      </c>
      <c r="D33">
        <v>65.3</v>
      </c>
      <c r="E33" s="3">
        <f t="shared" si="0"/>
        <v>66.100000000000009</v>
      </c>
      <c r="G33">
        <v>1895</v>
      </c>
      <c r="H33">
        <v>12.6</v>
      </c>
      <c r="J33">
        <v>1962</v>
      </c>
      <c r="K33">
        <v>46.933333333333337</v>
      </c>
      <c r="L33" s="5">
        <f t="shared" si="2"/>
        <v>67.563333333333333</v>
      </c>
      <c r="M33" s="5">
        <f t="shared" si="1"/>
        <v>68.553333333333342</v>
      </c>
    </row>
    <row r="34" spans="1:13" x14ac:dyDescent="0.2">
      <c r="A34">
        <v>1913</v>
      </c>
      <c r="B34">
        <v>70.400000000000006</v>
      </c>
      <c r="C34">
        <v>70</v>
      </c>
      <c r="D34">
        <v>72.3</v>
      </c>
      <c r="E34" s="3">
        <f t="shared" ref="E34:E65" si="3" xml:space="preserve"> AVERAGE(B34:D34)</f>
        <v>70.899999999999991</v>
      </c>
      <c r="G34">
        <v>1887</v>
      </c>
      <c r="H34">
        <v>12.8</v>
      </c>
      <c r="J34">
        <v>1902</v>
      </c>
      <c r="K34">
        <v>46.866666666666667</v>
      </c>
      <c r="L34" s="5">
        <f t="shared" si="2"/>
        <v>68.133333333333326</v>
      </c>
      <c r="M34" s="5">
        <f t="shared" si="1"/>
        <v>69.293333333333337</v>
      </c>
    </row>
    <row r="35" spans="1:13" x14ac:dyDescent="0.2">
      <c r="A35">
        <v>1914</v>
      </c>
      <c r="B35">
        <v>65.8</v>
      </c>
      <c r="C35">
        <v>74.5</v>
      </c>
      <c r="D35">
        <v>67.8</v>
      </c>
      <c r="E35" s="3">
        <f t="shared" si="3"/>
        <v>69.366666666666674</v>
      </c>
      <c r="G35">
        <v>1928</v>
      </c>
      <c r="H35">
        <v>13.1</v>
      </c>
      <c r="J35">
        <v>1973</v>
      </c>
      <c r="K35">
        <v>46.833333333333336</v>
      </c>
      <c r="L35" s="5">
        <f t="shared" si="2"/>
        <v>68.493333333333339</v>
      </c>
      <c r="M35" s="5">
        <f t="shared" si="1"/>
        <v>69.13333333333334</v>
      </c>
    </row>
    <row r="36" spans="1:13" x14ac:dyDescent="0.2">
      <c r="A36">
        <v>1915</v>
      </c>
      <c r="B36">
        <v>59.1</v>
      </c>
      <c r="C36">
        <v>66.400000000000006</v>
      </c>
      <c r="D36">
        <v>65.8</v>
      </c>
      <c r="E36" s="3">
        <f t="shared" si="3"/>
        <v>63.766666666666673</v>
      </c>
      <c r="G36">
        <v>2004</v>
      </c>
      <c r="H36">
        <v>13.1</v>
      </c>
      <c r="J36">
        <v>1958</v>
      </c>
      <c r="K36">
        <v>46.8</v>
      </c>
      <c r="L36" s="5">
        <f t="shared" si="2"/>
        <v>68.099999999999994</v>
      </c>
      <c r="M36" s="5">
        <f t="shared" si="1"/>
        <v>67.88666666666667</v>
      </c>
    </row>
    <row r="37" spans="1:13" x14ac:dyDescent="0.2">
      <c r="A37">
        <v>1916</v>
      </c>
      <c r="B37">
        <v>61.6</v>
      </c>
      <c r="C37">
        <v>77</v>
      </c>
      <c r="D37">
        <v>71.599999999999994</v>
      </c>
      <c r="E37" s="3">
        <f t="shared" si="3"/>
        <v>70.066666666666663</v>
      </c>
      <c r="G37">
        <v>1907</v>
      </c>
      <c r="H37">
        <v>13.8</v>
      </c>
      <c r="J37">
        <v>1999</v>
      </c>
      <c r="K37">
        <v>46.733333333333341</v>
      </c>
      <c r="L37" s="5">
        <f t="shared" si="2"/>
        <v>68.403333333333336</v>
      </c>
      <c r="M37" s="5">
        <f t="shared" si="1"/>
        <v>68.039999999999992</v>
      </c>
    </row>
    <row r="38" spans="1:13" x14ac:dyDescent="0.2">
      <c r="A38">
        <v>1917</v>
      </c>
      <c r="B38">
        <v>62.6</v>
      </c>
      <c r="C38">
        <v>72.099999999999994</v>
      </c>
      <c r="D38">
        <v>67</v>
      </c>
      <c r="E38" s="3">
        <f t="shared" si="3"/>
        <v>67.233333333333334</v>
      </c>
      <c r="G38">
        <v>1883</v>
      </c>
      <c r="H38">
        <v>14.2</v>
      </c>
      <c r="J38">
        <v>1971</v>
      </c>
      <c r="K38">
        <v>46.666666666666664</v>
      </c>
      <c r="L38" s="5">
        <f t="shared" si="2"/>
        <v>68.410000000000011</v>
      </c>
      <c r="M38" s="5">
        <f t="shared" si="1"/>
        <v>68.26666666666668</v>
      </c>
    </row>
    <row r="39" spans="1:13" x14ac:dyDescent="0.2">
      <c r="A39">
        <v>1918</v>
      </c>
      <c r="B39">
        <v>66.400000000000006</v>
      </c>
      <c r="C39">
        <v>70.599999999999994</v>
      </c>
      <c r="D39">
        <v>70.2</v>
      </c>
      <c r="E39" s="3">
        <f t="shared" si="3"/>
        <v>69.066666666666663</v>
      </c>
      <c r="G39">
        <v>1983</v>
      </c>
      <c r="H39">
        <v>14.3</v>
      </c>
      <c r="J39">
        <v>1941</v>
      </c>
      <c r="K39">
        <v>46.533333333333331</v>
      </c>
      <c r="L39" s="5">
        <f t="shared" si="2"/>
        <v>68.596666666666664</v>
      </c>
      <c r="M39" s="5">
        <f t="shared" si="1"/>
        <v>67.900000000000006</v>
      </c>
    </row>
    <row r="40" spans="1:13" x14ac:dyDescent="0.2">
      <c r="A40">
        <v>1919</v>
      </c>
      <c r="B40">
        <v>69</v>
      </c>
      <c r="C40">
        <v>73.400000000000006</v>
      </c>
      <c r="D40">
        <v>69.400000000000006</v>
      </c>
      <c r="E40" s="3">
        <f t="shared" si="3"/>
        <v>70.600000000000009</v>
      </c>
      <c r="G40">
        <v>1934</v>
      </c>
      <c r="H40">
        <v>14.4</v>
      </c>
      <c r="J40">
        <v>1944</v>
      </c>
      <c r="K40">
        <v>46.5</v>
      </c>
      <c r="L40" s="5">
        <f t="shared" si="2"/>
        <v>68.64</v>
      </c>
      <c r="M40" s="5">
        <f t="shared" si="1"/>
        <v>68.146666666666675</v>
      </c>
    </row>
    <row r="41" spans="1:13" x14ac:dyDescent="0.2">
      <c r="A41">
        <v>1920</v>
      </c>
      <c r="B41">
        <v>66</v>
      </c>
      <c r="C41">
        <v>70.400000000000006</v>
      </c>
      <c r="D41">
        <v>69.599999999999994</v>
      </c>
      <c r="E41" s="3">
        <f t="shared" si="3"/>
        <v>68.666666666666671</v>
      </c>
      <c r="G41">
        <v>1962</v>
      </c>
      <c r="H41">
        <v>14.5</v>
      </c>
      <c r="J41">
        <v>1960</v>
      </c>
      <c r="K41">
        <v>46.5</v>
      </c>
      <c r="L41" s="5">
        <f t="shared" si="2"/>
        <v>68.506666666666661</v>
      </c>
      <c r="M41" s="5">
        <f t="shared" si="1"/>
        <v>69.126666666666679</v>
      </c>
    </row>
    <row r="42" spans="1:13" x14ac:dyDescent="0.2">
      <c r="A42">
        <v>1921</v>
      </c>
      <c r="B42">
        <v>72.5</v>
      </c>
      <c r="C42">
        <v>77.599999999999994</v>
      </c>
      <c r="D42">
        <v>66.099999999999994</v>
      </c>
      <c r="E42" s="3">
        <f t="shared" si="3"/>
        <v>72.066666666666663</v>
      </c>
      <c r="G42">
        <v>1898</v>
      </c>
      <c r="H42">
        <v>14.6</v>
      </c>
      <c r="J42">
        <v>1916</v>
      </c>
      <c r="K42">
        <v>46.466666666666669</v>
      </c>
      <c r="L42" s="5">
        <f t="shared" si="2"/>
        <v>68.783333333333331</v>
      </c>
      <c r="M42" s="5">
        <f t="shared" si="1"/>
        <v>69.526666666666671</v>
      </c>
    </row>
    <row r="43" spans="1:13" x14ac:dyDescent="0.2">
      <c r="A43">
        <v>1922</v>
      </c>
      <c r="B43">
        <v>67.7</v>
      </c>
      <c r="C43">
        <v>68.8</v>
      </c>
      <c r="D43">
        <v>72</v>
      </c>
      <c r="E43" s="3">
        <f t="shared" si="3"/>
        <v>69.5</v>
      </c>
      <c r="G43">
        <v>1941</v>
      </c>
      <c r="H43">
        <v>14.6</v>
      </c>
      <c r="J43">
        <v>1947</v>
      </c>
      <c r="K43">
        <v>46.366666666666674</v>
      </c>
      <c r="L43" s="5">
        <f t="shared" si="2"/>
        <v>69.123333333333335</v>
      </c>
      <c r="M43" s="5">
        <f t="shared" si="1"/>
        <v>69.98</v>
      </c>
    </row>
    <row r="44" spans="1:13" x14ac:dyDescent="0.2">
      <c r="A44">
        <v>1923</v>
      </c>
      <c r="B44">
        <v>69</v>
      </c>
      <c r="C44">
        <v>73.7</v>
      </c>
      <c r="D44">
        <v>65.599999999999994</v>
      </c>
      <c r="E44" s="3">
        <f t="shared" si="3"/>
        <v>69.433333333333323</v>
      </c>
      <c r="G44">
        <v>1949</v>
      </c>
      <c r="H44">
        <v>14.6</v>
      </c>
      <c r="J44">
        <v>1907</v>
      </c>
      <c r="K44">
        <v>46.366666666666667</v>
      </c>
      <c r="L44" s="5">
        <f t="shared" si="2"/>
        <v>68.976666666666659</v>
      </c>
      <c r="M44" s="5">
        <f t="shared" si="1"/>
        <v>70.053333333333342</v>
      </c>
    </row>
    <row r="45" spans="1:13" x14ac:dyDescent="0.2">
      <c r="A45">
        <v>1924</v>
      </c>
      <c r="B45">
        <v>62.8</v>
      </c>
      <c r="C45">
        <v>69</v>
      </c>
      <c r="D45">
        <v>67.2</v>
      </c>
      <c r="E45" s="3">
        <f t="shared" si="3"/>
        <v>66.333333333333329</v>
      </c>
      <c r="G45">
        <v>1967</v>
      </c>
      <c r="H45">
        <v>14.6</v>
      </c>
      <c r="J45">
        <v>1981</v>
      </c>
      <c r="K45">
        <v>46.333333333333336</v>
      </c>
      <c r="L45" s="5">
        <f t="shared" si="2"/>
        <v>68.673333333333332</v>
      </c>
      <c r="M45" s="5">
        <f t="shared" si="1"/>
        <v>69.2</v>
      </c>
    </row>
    <row r="46" spans="1:13" x14ac:dyDescent="0.2">
      <c r="A46">
        <v>1925</v>
      </c>
      <c r="B46">
        <v>64.8</v>
      </c>
      <c r="C46">
        <v>69</v>
      </c>
      <c r="D46">
        <v>71.3</v>
      </c>
      <c r="E46" s="3">
        <f t="shared" si="3"/>
        <v>68.366666666666674</v>
      </c>
      <c r="G46">
        <v>1918</v>
      </c>
      <c r="H46">
        <v>14.7</v>
      </c>
      <c r="J46">
        <v>1910</v>
      </c>
      <c r="K46">
        <v>46.266666666666673</v>
      </c>
      <c r="L46" s="5">
        <f t="shared" si="2"/>
        <v>69.13333333333334</v>
      </c>
      <c r="M46" s="5">
        <f t="shared" si="1"/>
        <v>69.14</v>
      </c>
    </row>
    <row r="47" spans="1:13" x14ac:dyDescent="0.2">
      <c r="A47">
        <v>1926</v>
      </c>
      <c r="B47">
        <v>62.2</v>
      </c>
      <c r="C47">
        <v>70.7</v>
      </c>
      <c r="D47">
        <v>67</v>
      </c>
      <c r="E47" s="3">
        <f t="shared" si="3"/>
        <v>66.63333333333334</v>
      </c>
      <c r="G47">
        <v>1922</v>
      </c>
      <c r="H47">
        <v>14.8</v>
      </c>
      <c r="J47">
        <v>1968</v>
      </c>
      <c r="K47">
        <v>46.233333333333327</v>
      </c>
      <c r="L47" s="5">
        <f t="shared" si="2"/>
        <v>68.790000000000006</v>
      </c>
      <c r="M47" s="5">
        <f t="shared" si="1"/>
        <v>68.053333333333327</v>
      </c>
    </row>
    <row r="48" spans="1:13" x14ac:dyDescent="0.2">
      <c r="A48">
        <v>1927</v>
      </c>
      <c r="B48">
        <v>63.8</v>
      </c>
      <c r="C48">
        <v>66.8</v>
      </c>
      <c r="D48">
        <v>64.400000000000006</v>
      </c>
      <c r="E48" s="3">
        <f t="shared" si="3"/>
        <v>65</v>
      </c>
      <c r="G48">
        <v>1903</v>
      </c>
      <c r="H48">
        <v>14.9</v>
      </c>
      <c r="J48">
        <v>1949</v>
      </c>
      <c r="K48">
        <v>46.2</v>
      </c>
      <c r="L48" s="5">
        <f t="shared" si="2"/>
        <v>68.566666666666663</v>
      </c>
      <c r="M48" s="5">
        <f t="shared" si="1"/>
        <v>67.153333333333336</v>
      </c>
    </row>
    <row r="49" spans="1:13" x14ac:dyDescent="0.2">
      <c r="A49">
        <v>1928</v>
      </c>
      <c r="B49">
        <v>61.2</v>
      </c>
      <c r="C49">
        <v>70</v>
      </c>
      <c r="D49">
        <v>68.400000000000006</v>
      </c>
      <c r="E49" s="3">
        <f t="shared" si="3"/>
        <v>66.533333333333331</v>
      </c>
      <c r="G49">
        <v>1906</v>
      </c>
      <c r="H49">
        <v>15</v>
      </c>
      <c r="J49">
        <v>1897</v>
      </c>
      <c r="K49">
        <v>46.166666666666664</v>
      </c>
      <c r="L49" s="5">
        <f t="shared" si="2"/>
        <v>68.313333333333333</v>
      </c>
      <c r="M49" s="5">
        <f t="shared" si="1"/>
        <v>66.573333333333338</v>
      </c>
    </row>
    <row r="50" spans="1:13" x14ac:dyDescent="0.2">
      <c r="A50">
        <v>1929</v>
      </c>
      <c r="B50">
        <v>63.8</v>
      </c>
      <c r="C50">
        <v>72</v>
      </c>
      <c r="D50">
        <v>67.8</v>
      </c>
      <c r="E50" s="3">
        <f t="shared" si="3"/>
        <v>67.866666666666674</v>
      </c>
      <c r="G50">
        <v>1937</v>
      </c>
      <c r="H50">
        <v>15</v>
      </c>
      <c r="J50">
        <v>1919</v>
      </c>
      <c r="K50">
        <v>46.166666666666664</v>
      </c>
      <c r="L50" s="5">
        <f t="shared" si="2"/>
        <v>68.039999999999992</v>
      </c>
      <c r="M50" s="5">
        <f t="shared" si="1"/>
        <v>66.88</v>
      </c>
    </row>
    <row r="51" spans="1:13" x14ac:dyDescent="0.2">
      <c r="A51">
        <v>1930</v>
      </c>
      <c r="B51">
        <v>67</v>
      </c>
      <c r="C51">
        <v>73.8</v>
      </c>
      <c r="D51">
        <v>73</v>
      </c>
      <c r="E51" s="3">
        <f t="shared" si="3"/>
        <v>71.266666666666666</v>
      </c>
      <c r="G51">
        <v>1957</v>
      </c>
      <c r="H51">
        <v>15</v>
      </c>
      <c r="J51">
        <v>2008</v>
      </c>
      <c r="K51">
        <v>46.133333333333333</v>
      </c>
      <c r="L51" s="5">
        <f t="shared" si="2"/>
        <v>68.3</v>
      </c>
      <c r="M51" s="5">
        <f t="shared" si="1"/>
        <v>67.459999999999994</v>
      </c>
    </row>
    <row r="52" spans="1:13" x14ac:dyDescent="0.2">
      <c r="A52">
        <v>1931</v>
      </c>
      <c r="B52">
        <v>71.400000000000006</v>
      </c>
      <c r="C52">
        <v>74.8</v>
      </c>
      <c r="D52">
        <v>68.8</v>
      </c>
      <c r="E52" s="3">
        <f t="shared" si="3"/>
        <v>71.666666666666671</v>
      </c>
      <c r="G52">
        <v>1992</v>
      </c>
      <c r="H52">
        <v>15.1</v>
      </c>
      <c r="J52">
        <v>1892</v>
      </c>
      <c r="K52">
        <v>46.066666666666663</v>
      </c>
      <c r="L52" s="5">
        <f t="shared" si="2"/>
        <v>68.259999999999991</v>
      </c>
      <c r="M52" s="5">
        <f t="shared" si="1"/>
        <v>68.466666666666669</v>
      </c>
    </row>
    <row r="53" spans="1:13" x14ac:dyDescent="0.2">
      <c r="A53">
        <v>1932</v>
      </c>
      <c r="B53">
        <v>70.3</v>
      </c>
      <c r="C53">
        <v>72.8</v>
      </c>
      <c r="D53">
        <v>70.2</v>
      </c>
      <c r="E53" s="3">
        <f t="shared" si="3"/>
        <v>71.100000000000009</v>
      </c>
      <c r="G53">
        <v>2008</v>
      </c>
      <c r="H53">
        <v>15.2</v>
      </c>
      <c r="J53">
        <v>1956</v>
      </c>
      <c r="K53">
        <v>46.066666666666663</v>
      </c>
      <c r="L53" s="5">
        <f t="shared" si="2"/>
        <v>68.419999999999987</v>
      </c>
      <c r="M53" s="5">
        <f t="shared" si="1"/>
        <v>69.686666666666682</v>
      </c>
    </row>
    <row r="54" spans="1:13" x14ac:dyDescent="0.2">
      <c r="A54">
        <v>1933</v>
      </c>
      <c r="B54">
        <v>75.099999999999994</v>
      </c>
      <c r="C54">
        <v>74.5</v>
      </c>
      <c r="D54">
        <v>68.599999999999994</v>
      </c>
      <c r="E54" s="3">
        <f t="shared" si="3"/>
        <v>72.733333333333334</v>
      </c>
      <c r="G54">
        <v>1998</v>
      </c>
      <c r="H54">
        <v>15.4</v>
      </c>
      <c r="J54">
        <v>1890</v>
      </c>
      <c r="K54">
        <v>45.966666666666669</v>
      </c>
      <c r="L54" s="5">
        <f t="shared" si="2"/>
        <v>68.75</v>
      </c>
      <c r="M54" s="5">
        <f t="shared" si="1"/>
        <v>70.926666666666677</v>
      </c>
    </row>
    <row r="55" spans="1:13" x14ac:dyDescent="0.2">
      <c r="A55">
        <v>1934</v>
      </c>
      <c r="B55">
        <v>69.900000000000006</v>
      </c>
      <c r="C55">
        <v>73.8</v>
      </c>
      <c r="D55">
        <v>67.599999999999994</v>
      </c>
      <c r="E55" s="3">
        <f t="shared" si="3"/>
        <v>70.433333333333323</v>
      </c>
      <c r="G55">
        <v>1974</v>
      </c>
      <c r="H55">
        <v>15.5</v>
      </c>
      <c r="J55">
        <v>1940</v>
      </c>
      <c r="K55">
        <v>45.933333333333337</v>
      </c>
      <c r="L55" s="5">
        <f t="shared" si="2"/>
        <v>69.16</v>
      </c>
      <c r="M55" s="5">
        <f t="shared" si="1"/>
        <v>71.440000000000012</v>
      </c>
    </row>
    <row r="56" spans="1:13" x14ac:dyDescent="0.2">
      <c r="A56">
        <v>1935</v>
      </c>
      <c r="B56">
        <v>62.1</v>
      </c>
      <c r="C56">
        <v>77.400000000000006</v>
      </c>
      <c r="D56">
        <v>70.2</v>
      </c>
      <c r="E56" s="3">
        <f t="shared" si="3"/>
        <v>69.899999999999991</v>
      </c>
      <c r="G56">
        <v>1882</v>
      </c>
      <c r="H56">
        <v>15.6</v>
      </c>
      <c r="J56">
        <v>1983</v>
      </c>
      <c r="K56">
        <v>45.833333333333336</v>
      </c>
      <c r="L56" s="5">
        <f t="shared" si="2"/>
        <v>69.313333333333318</v>
      </c>
      <c r="M56" s="5">
        <f t="shared" si="1"/>
        <v>71.166666666666657</v>
      </c>
    </row>
    <row r="57" spans="1:13" x14ac:dyDescent="0.2">
      <c r="A57">
        <v>1936</v>
      </c>
      <c r="B57">
        <v>65.5</v>
      </c>
      <c r="C57">
        <v>78.900000000000006</v>
      </c>
      <c r="D57">
        <v>71.599999999999994</v>
      </c>
      <c r="E57" s="3">
        <f t="shared" si="3"/>
        <v>72</v>
      </c>
      <c r="G57">
        <v>1994</v>
      </c>
      <c r="H57">
        <v>15.6</v>
      </c>
      <c r="J57">
        <v>1990</v>
      </c>
      <c r="K57">
        <v>45.833333333333336</v>
      </c>
      <c r="L57" s="5">
        <f t="shared" si="2"/>
        <v>69.849999999999994</v>
      </c>
      <c r="M57" s="5">
        <f t="shared" si="1"/>
        <v>71.23333333333332</v>
      </c>
    </row>
    <row r="58" spans="1:13" x14ac:dyDescent="0.2">
      <c r="A58">
        <v>1937</v>
      </c>
      <c r="B58">
        <v>64.5</v>
      </c>
      <c r="C58">
        <v>73.599999999999994</v>
      </c>
      <c r="D58">
        <v>75</v>
      </c>
      <c r="E58" s="3">
        <f t="shared" si="3"/>
        <v>71.033333333333331</v>
      </c>
      <c r="G58">
        <v>2005</v>
      </c>
      <c r="H58">
        <v>15.6</v>
      </c>
      <c r="J58">
        <v>1921</v>
      </c>
      <c r="K58">
        <v>45.766666666666659</v>
      </c>
      <c r="L58" s="5">
        <f t="shared" si="2"/>
        <v>70.453333333333347</v>
      </c>
      <c r="M58" s="5">
        <f t="shared" si="1"/>
        <v>71.22</v>
      </c>
    </row>
    <row r="59" spans="1:13" x14ac:dyDescent="0.2">
      <c r="A59">
        <v>1938</v>
      </c>
      <c r="B59">
        <v>66.400000000000006</v>
      </c>
      <c r="C59">
        <v>72.2</v>
      </c>
      <c r="D59">
        <v>73.2</v>
      </c>
      <c r="E59" s="3">
        <f t="shared" si="3"/>
        <v>70.600000000000009</v>
      </c>
      <c r="G59">
        <v>1889</v>
      </c>
      <c r="H59">
        <v>15.7</v>
      </c>
      <c r="J59">
        <v>1903</v>
      </c>
      <c r="K59">
        <v>45.733333333333327</v>
      </c>
      <c r="L59" s="5">
        <f t="shared" si="2"/>
        <v>70.86</v>
      </c>
      <c r="M59" s="5">
        <f t="shared" si="1"/>
        <v>70.793333333333337</v>
      </c>
    </row>
    <row r="60" spans="1:13" x14ac:dyDescent="0.2">
      <c r="A60">
        <v>1939</v>
      </c>
      <c r="B60">
        <v>67.599999999999994</v>
      </c>
      <c r="C60">
        <v>73.2</v>
      </c>
      <c r="D60">
        <v>70</v>
      </c>
      <c r="E60" s="3">
        <f t="shared" si="3"/>
        <v>70.266666666666666</v>
      </c>
      <c r="G60">
        <v>1945</v>
      </c>
      <c r="H60">
        <v>15.7</v>
      </c>
      <c r="J60">
        <v>1924</v>
      </c>
      <c r="K60">
        <v>45.7</v>
      </c>
      <c r="L60" s="5">
        <f t="shared" si="2"/>
        <v>71.099999999999994</v>
      </c>
      <c r="M60" s="5">
        <f t="shared" si="1"/>
        <v>70.759999999999991</v>
      </c>
    </row>
    <row r="61" spans="1:13" x14ac:dyDescent="0.2">
      <c r="A61">
        <v>1940</v>
      </c>
      <c r="B61">
        <v>64.599999999999994</v>
      </c>
      <c r="C61">
        <v>72.5</v>
      </c>
      <c r="D61">
        <v>65.8</v>
      </c>
      <c r="E61" s="3">
        <f t="shared" si="3"/>
        <v>67.633333333333326</v>
      </c>
      <c r="G61">
        <v>1932</v>
      </c>
      <c r="H61">
        <v>15.8</v>
      </c>
      <c r="J61">
        <v>1961</v>
      </c>
      <c r="K61">
        <v>45.5</v>
      </c>
      <c r="L61" s="5">
        <f t="shared" si="2"/>
        <v>70.736666666666665</v>
      </c>
      <c r="M61" s="5">
        <f t="shared" si="1"/>
        <v>70.306666666666658</v>
      </c>
    </row>
    <row r="62" spans="1:13" x14ac:dyDescent="0.2">
      <c r="A62">
        <v>1941</v>
      </c>
      <c r="B62">
        <v>66.400000000000006</v>
      </c>
      <c r="C62">
        <v>71.900000000000006</v>
      </c>
      <c r="D62">
        <v>68.400000000000006</v>
      </c>
      <c r="E62" s="3">
        <f t="shared" si="3"/>
        <v>68.900000000000006</v>
      </c>
      <c r="G62">
        <v>1975</v>
      </c>
      <c r="H62">
        <v>16</v>
      </c>
      <c r="J62">
        <v>1928</v>
      </c>
      <c r="K62">
        <v>45.433333333333337</v>
      </c>
      <c r="L62" s="5">
        <f t="shared" si="2"/>
        <v>70.459999999999994</v>
      </c>
      <c r="M62" s="5">
        <f t="shared" si="1"/>
        <v>69.686666666666653</v>
      </c>
    </row>
    <row r="63" spans="1:13" x14ac:dyDescent="0.2">
      <c r="A63">
        <v>1942</v>
      </c>
      <c r="B63">
        <v>62.8</v>
      </c>
      <c r="C63">
        <v>68</v>
      </c>
      <c r="D63">
        <v>67</v>
      </c>
      <c r="E63" s="3">
        <f t="shared" si="3"/>
        <v>65.933333333333337</v>
      </c>
      <c r="G63">
        <v>1979</v>
      </c>
      <c r="H63">
        <v>16</v>
      </c>
      <c r="J63">
        <v>1891</v>
      </c>
      <c r="K63">
        <v>45.4</v>
      </c>
      <c r="L63" s="5">
        <f t="shared" si="2"/>
        <v>69.943333333333342</v>
      </c>
      <c r="M63" s="5">
        <f t="shared" si="1"/>
        <v>68.666666666666657</v>
      </c>
    </row>
    <row r="64" spans="1:13" x14ac:dyDescent="0.2">
      <c r="A64">
        <v>1943</v>
      </c>
      <c r="B64">
        <v>66.400000000000006</v>
      </c>
      <c r="C64">
        <v>71.599999999999994</v>
      </c>
      <c r="D64">
        <v>69.2</v>
      </c>
      <c r="E64" s="3">
        <f t="shared" si="3"/>
        <v>69.066666666666663</v>
      </c>
      <c r="G64">
        <v>1931</v>
      </c>
      <c r="H64">
        <v>16.2</v>
      </c>
      <c r="J64">
        <v>1930</v>
      </c>
      <c r="K64">
        <v>45.4</v>
      </c>
      <c r="L64" s="5">
        <f t="shared" si="2"/>
        <v>69.576666666666668</v>
      </c>
      <c r="M64" s="5">
        <f t="shared" si="1"/>
        <v>68.36</v>
      </c>
    </row>
    <row r="65" spans="1:13" x14ac:dyDescent="0.2">
      <c r="A65">
        <v>1944</v>
      </c>
      <c r="B65">
        <v>65.7</v>
      </c>
      <c r="C65">
        <v>67.400000000000006</v>
      </c>
      <c r="D65">
        <v>67.400000000000006</v>
      </c>
      <c r="E65" s="3">
        <f t="shared" si="3"/>
        <v>66.833333333333343</v>
      </c>
      <c r="G65">
        <v>1960</v>
      </c>
      <c r="H65">
        <v>16.2</v>
      </c>
      <c r="J65">
        <v>1978</v>
      </c>
      <c r="K65">
        <v>45.366666666666667</v>
      </c>
      <c r="L65" s="5">
        <f t="shared" si="2"/>
        <v>69.216666666666669</v>
      </c>
      <c r="M65" s="5">
        <f t="shared" si="1"/>
        <v>67.673333333333332</v>
      </c>
    </row>
    <row r="66" spans="1:13" x14ac:dyDescent="0.2">
      <c r="A66">
        <v>1945</v>
      </c>
      <c r="B66">
        <v>58.6</v>
      </c>
      <c r="C66">
        <v>67</v>
      </c>
      <c r="D66">
        <v>67.599999999999994</v>
      </c>
      <c r="E66" s="3">
        <f t="shared" ref="E66:E97" si="4" xml:space="preserve"> AVERAGE(B66:D66)</f>
        <v>64.399999999999991</v>
      </c>
      <c r="G66">
        <v>1964</v>
      </c>
      <c r="H66">
        <v>16.2</v>
      </c>
      <c r="J66">
        <v>1937</v>
      </c>
      <c r="K66">
        <v>45.266666666666673</v>
      </c>
      <c r="L66" s="5">
        <f t="shared" si="2"/>
        <v>68.666666666666657</v>
      </c>
      <c r="M66" s="5">
        <f t="shared" si="1"/>
        <v>67.026666666666671</v>
      </c>
    </row>
    <row r="67" spans="1:13" x14ac:dyDescent="0.2">
      <c r="A67">
        <v>1946</v>
      </c>
      <c r="B67">
        <v>64.400000000000006</v>
      </c>
      <c r="C67">
        <v>70.400000000000006</v>
      </c>
      <c r="D67">
        <v>65.599999999999994</v>
      </c>
      <c r="E67" s="3">
        <f t="shared" si="4"/>
        <v>66.8</v>
      </c>
      <c r="G67">
        <v>1993</v>
      </c>
      <c r="H67">
        <v>16.3</v>
      </c>
      <c r="J67">
        <v>1987</v>
      </c>
      <c r="K67">
        <v>45.266666666666673</v>
      </c>
      <c r="L67" s="5">
        <f t="shared" si="2"/>
        <v>68.146666666666661</v>
      </c>
      <c r="M67" s="5">
        <f t="shared" si="1"/>
        <v>66.606666666666669</v>
      </c>
    </row>
    <row r="68" spans="1:13" x14ac:dyDescent="0.2">
      <c r="A68">
        <v>1947</v>
      </c>
      <c r="B68">
        <v>61.4</v>
      </c>
      <c r="C68">
        <v>70.2</v>
      </c>
      <c r="D68">
        <v>75.2</v>
      </c>
      <c r="E68" s="3">
        <f t="shared" si="4"/>
        <v>68.933333333333337</v>
      </c>
      <c r="G68">
        <v>1942</v>
      </c>
      <c r="H68">
        <v>16.5</v>
      </c>
      <c r="J68">
        <v>1933</v>
      </c>
      <c r="K68">
        <v>45.2</v>
      </c>
      <c r="L68" s="5">
        <f t="shared" si="2"/>
        <v>67.936666666666653</v>
      </c>
      <c r="M68" s="5">
        <f t="shared" si="1"/>
        <v>67.206666666666678</v>
      </c>
    </row>
    <row r="69" spans="1:13" x14ac:dyDescent="0.2">
      <c r="A69">
        <v>1948</v>
      </c>
      <c r="B69">
        <v>64</v>
      </c>
      <c r="C69">
        <v>69.8</v>
      </c>
      <c r="D69">
        <v>69.5</v>
      </c>
      <c r="E69" s="3">
        <f t="shared" si="4"/>
        <v>67.766666666666666</v>
      </c>
      <c r="G69">
        <v>1948</v>
      </c>
      <c r="H69">
        <v>16.5</v>
      </c>
      <c r="J69">
        <v>1964</v>
      </c>
      <c r="K69">
        <v>45.2</v>
      </c>
      <c r="L69" s="5">
        <f t="shared" si="2"/>
        <v>67.653333333333336</v>
      </c>
      <c r="M69" s="5">
        <f t="shared" si="1"/>
        <v>66.946666666666673</v>
      </c>
    </row>
    <row r="70" spans="1:13" x14ac:dyDescent="0.2">
      <c r="A70">
        <v>1949</v>
      </c>
      <c r="B70">
        <v>68.099999999999994</v>
      </c>
      <c r="C70">
        <v>71.7</v>
      </c>
      <c r="D70">
        <v>70.8</v>
      </c>
      <c r="E70" s="3">
        <f t="shared" si="4"/>
        <v>70.2</v>
      </c>
      <c r="G70">
        <v>1968</v>
      </c>
      <c r="H70">
        <v>16.5</v>
      </c>
      <c r="J70">
        <v>1954</v>
      </c>
      <c r="K70">
        <v>45.133333333333333</v>
      </c>
      <c r="L70" s="5">
        <f t="shared" si="2"/>
        <v>67.646666666666675</v>
      </c>
      <c r="M70" s="5">
        <f t="shared" si="1"/>
        <v>67.61999999999999</v>
      </c>
    </row>
    <row r="71" spans="1:13" x14ac:dyDescent="0.2">
      <c r="A71">
        <v>1950</v>
      </c>
      <c r="B71">
        <v>65.099999999999994</v>
      </c>
      <c r="C71">
        <v>67.8</v>
      </c>
      <c r="D71">
        <v>64.400000000000006</v>
      </c>
      <c r="E71" s="3">
        <f t="shared" si="4"/>
        <v>65.766666666666666</v>
      </c>
      <c r="G71">
        <v>1885</v>
      </c>
      <c r="H71">
        <v>16.600000000000001</v>
      </c>
      <c r="J71">
        <v>1917</v>
      </c>
      <c r="K71">
        <v>45.033333333333331</v>
      </c>
      <c r="L71" s="5">
        <f t="shared" si="2"/>
        <v>67.460000000000008</v>
      </c>
      <c r="M71" s="5">
        <f t="shared" ref="M71:M134" si="5">AVERAGE(E67:E71)</f>
        <v>67.893333333333331</v>
      </c>
    </row>
    <row r="72" spans="1:13" x14ac:dyDescent="0.2">
      <c r="A72">
        <v>1951</v>
      </c>
      <c r="B72">
        <v>61.6</v>
      </c>
      <c r="C72">
        <v>69.2</v>
      </c>
      <c r="D72">
        <v>64.8</v>
      </c>
      <c r="E72" s="3">
        <f t="shared" si="4"/>
        <v>65.2</v>
      </c>
      <c r="G72">
        <v>1915</v>
      </c>
      <c r="H72">
        <v>16.899999999999999</v>
      </c>
      <c r="J72">
        <v>1936</v>
      </c>
      <c r="K72">
        <v>45</v>
      </c>
      <c r="L72" s="5">
        <f t="shared" si="2"/>
        <v>67.09</v>
      </c>
      <c r="M72" s="5">
        <f t="shared" si="5"/>
        <v>67.573333333333323</v>
      </c>
    </row>
    <row r="73" spans="1:13" x14ac:dyDescent="0.2">
      <c r="A73">
        <v>1952</v>
      </c>
      <c r="B73">
        <v>66.2</v>
      </c>
      <c r="C73">
        <v>70</v>
      </c>
      <c r="D73">
        <v>66.400000000000006</v>
      </c>
      <c r="E73" s="3">
        <f t="shared" si="4"/>
        <v>67.533333333333331</v>
      </c>
      <c r="G73">
        <v>1976</v>
      </c>
      <c r="H73">
        <v>16.899999999999999</v>
      </c>
      <c r="J73">
        <v>1970</v>
      </c>
      <c r="K73">
        <v>45</v>
      </c>
      <c r="L73" s="5">
        <f t="shared" si="2"/>
        <v>67.25</v>
      </c>
      <c r="M73" s="5">
        <f t="shared" si="5"/>
        <v>67.293333333333337</v>
      </c>
    </row>
    <row r="74" spans="1:13" x14ac:dyDescent="0.2">
      <c r="A74">
        <v>1953</v>
      </c>
      <c r="B74">
        <v>66.7</v>
      </c>
      <c r="C74">
        <v>69.3</v>
      </c>
      <c r="D74">
        <v>70.5</v>
      </c>
      <c r="E74" s="3">
        <f t="shared" si="4"/>
        <v>68.833333333333329</v>
      </c>
      <c r="G74">
        <v>1936</v>
      </c>
      <c r="H74">
        <v>17</v>
      </c>
      <c r="J74">
        <v>2003</v>
      </c>
      <c r="K74">
        <v>44.933333333333337</v>
      </c>
      <c r="L74" s="5">
        <f t="shared" si="2"/>
        <v>67.226666666666659</v>
      </c>
      <c r="M74" s="5">
        <f t="shared" si="5"/>
        <v>67.506666666666675</v>
      </c>
    </row>
    <row r="75" spans="1:13" x14ac:dyDescent="0.2">
      <c r="A75">
        <v>1954</v>
      </c>
      <c r="B75">
        <v>66.7</v>
      </c>
      <c r="C75">
        <v>70.2</v>
      </c>
      <c r="D75">
        <v>66.400000000000006</v>
      </c>
      <c r="E75" s="3">
        <f t="shared" si="4"/>
        <v>67.766666666666666</v>
      </c>
      <c r="G75">
        <v>1958</v>
      </c>
      <c r="H75">
        <v>17</v>
      </c>
      <c r="J75">
        <v>1881</v>
      </c>
      <c r="K75">
        <v>44.9</v>
      </c>
      <c r="L75" s="5">
        <f t="shared" si="2"/>
        <v>67.319999999999993</v>
      </c>
      <c r="M75" s="5">
        <f t="shared" si="5"/>
        <v>67.02</v>
      </c>
    </row>
    <row r="76" spans="1:13" x14ac:dyDescent="0.2">
      <c r="A76">
        <v>1955</v>
      </c>
      <c r="B76">
        <v>65.099999999999994</v>
      </c>
      <c r="C76">
        <v>74.7</v>
      </c>
      <c r="D76">
        <v>72</v>
      </c>
      <c r="E76" s="3">
        <f t="shared" si="4"/>
        <v>70.600000000000009</v>
      </c>
      <c r="G76">
        <v>1946</v>
      </c>
      <c r="H76">
        <v>17.100000000000001</v>
      </c>
      <c r="J76">
        <v>1969</v>
      </c>
      <c r="K76">
        <v>44.9</v>
      </c>
      <c r="L76" s="5">
        <f t="shared" ref="L76:L139" si="6">AVERAGE(E67:E76)</f>
        <v>67.94</v>
      </c>
      <c r="M76" s="5">
        <f t="shared" si="5"/>
        <v>67.986666666666665</v>
      </c>
    </row>
    <row r="77" spans="1:13" x14ac:dyDescent="0.2">
      <c r="A77">
        <v>1956</v>
      </c>
      <c r="B77">
        <v>68.900000000000006</v>
      </c>
      <c r="C77">
        <v>66.5</v>
      </c>
      <c r="D77">
        <v>67.8</v>
      </c>
      <c r="E77" s="3">
        <f t="shared" si="4"/>
        <v>67.733333333333334</v>
      </c>
      <c r="G77">
        <v>1970</v>
      </c>
      <c r="H77">
        <v>17.100000000000001</v>
      </c>
      <c r="J77">
        <v>1888</v>
      </c>
      <c r="K77">
        <v>44.833333333333336</v>
      </c>
      <c r="L77" s="5">
        <f t="shared" si="6"/>
        <v>68.033333333333331</v>
      </c>
      <c r="M77" s="5">
        <f t="shared" si="5"/>
        <v>68.493333333333339</v>
      </c>
    </row>
    <row r="78" spans="1:13" x14ac:dyDescent="0.2">
      <c r="A78">
        <v>1957</v>
      </c>
      <c r="B78">
        <v>63.3</v>
      </c>
      <c r="C78">
        <v>73.099999999999994</v>
      </c>
      <c r="D78">
        <v>66.900000000000006</v>
      </c>
      <c r="E78" s="3">
        <f t="shared" si="4"/>
        <v>67.766666666666666</v>
      </c>
      <c r="G78">
        <v>1912</v>
      </c>
      <c r="H78">
        <v>17.5</v>
      </c>
      <c r="J78">
        <v>1975</v>
      </c>
      <c r="K78">
        <v>44.8</v>
      </c>
      <c r="L78" s="5">
        <f t="shared" si="6"/>
        <v>67.916666666666657</v>
      </c>
      <c r="M78" s="5">
        <f t="shared" si="5"/>
        <v>68.539999999999992</v>
      </c>
    </row>
    <row r="79" spans="1:13" x14ac:dyDescent="0.2">
      <c r="A79">
        <v>1958</v>
      </c>
      <c r="B79">
        <v>59.3</v>
      </c>
      <c r="C79">
        <v>67.2</v>
      </c>
      <c r="D79">
        <v>67.3</v>
      </c>
      <c r="E79" s="3">
        <f t="shared" si="4"/>
        <v>64.600000000000009</v>
      </c>
      <c r="G79">
        <v>1893</v>
      </c>
      <c r="H79">
        <v>17.600000000000001</v>
      </c>
      <c r="J79">
        <v>2000</v>
      </c>
      <c r="K79">
        <v>44.8</v>
      </c>
      <c r="L79" s="5">
        <f t="shared" si="6"/>
        <v>67.599999999999994</v>
      </c>
      <c r="M79" s="5">
        <f t="shared" si="5"/>
        <v>67.693333333333342</v>
      </c>
    </row>
    <row r="80" spans="1:13" x14ac:dyDescent="0.2">
      <c r="A80">
        <v>1959</v>
      </c>
      <c r="B80">
        <v>67.599999999999994</v>
      </c>
      <c r="C80">
        <v>71.2</v>
      </c>
      <c r="D80">
        <v>71.5</v>
      </c>
      <c r="E80" s="3">
        <f t="shared" si="4"/>
        <v>70.100000000000009</v>
      </c>
      <c r="G80">
        <v>1933</v>
      </c>
      <c r="H80">
        <v>17.600000000000001</v>
      </c>
      <c r="J80">
        <v>1967</v>
      </c>
      <c r="K80">
        <v>44.6</v>
      </c>
      <c r="L80" s="5">
        <f t="shared" si="6"/>
        <v>67.59</v>
      </c>
      <c r="M80" s="5">
        <f t="shared" si="5"/>
        <v>68.160000000000011</v>
      </c>
    </row>
    <row r="81" spans="1:13" x14ac:dyDescent="0.2">
      <c r="A81">
        <v>1960</v>
      </c>
      <c r="B81">
        <v>61.6</v>
      </c>
      <c r="C81">
        <v>70.599999999999994</v>
      </c>
      <c r="D81">
        <v>70.400000000000006</v>
      </c>
      <c r="E81" s="3">
        <f t="shared" si="4"/>
        <v>67.533333333333331</v>
      </c>
      <c r="G81">
        <v>1961</v>
      </c>
      <c r="H81">
        <v>17.8</v>
      </c>
      <c r="J81">
        <v>1997</v>
      </c>
      <c r="K81">
        <v>44.566666666666663</v>
      </c>
      <c r="L81" s="5">
        <f t="shared" si="6"/>
        <v>67.766666666666666</v>
      </c>
      <c r="M81" s="5">
        <f t="shared" si="5"/>
        <v>67.546666666666667</v>
      </c>
    </row>
    <row r="82" spans="1:13" x14ac:dyDescent="0.2">
      <c r="A82">
        <v>1961</v>
      </c>
      <c r="B82">
        <v>67</v>
      </c>
      <c r="C82">
        <v>69.3</v>
      </c>
      <c r="D82">
        <v>71.400000000000006</v>
      </c>
      <c r="E82" s="3">
        <f t="shared" si="4"/>
        <v>69.233333333333334</v>
      </c>
      <c r="G82">
        <v>1977</v>
      </c>
      <c r="H82">
        <v>18</v>
      </c>
      <c r="J82">
        <v>1984</v>
      </c>
      <c r="K82">
        <v>44.5</v>
      </c>
      <c r="L82" s="5">
        <f t="shared" si="6"/>
        <v>68.17</v>
      </c>
      <c r="M82" s="5">
        <f t="shared" si="5"/>
        <v>67.846666666666664</v>
      </c>
    </row>
    <row r="83" spans="1:13" x14ac:dyDescent="0.2">
      <c r="A83">
        <v>1962</v>
      </c>
      <c r="B83">
        <v>64.900000000000006</v>
      </c>
      <c r="C83">
        <v>67</v>
      </c>
      <c r="D83">
        <v>68</v>
      </c>
      <c r="E83" s="3">
        <f t="shared" si="4"/>
        <v>66.63333333333334</v>
      </c>
      <c r="G83">
        <v>1953</v>
      </c>
      <c r="H83">
        <v>18.100000000000001</v>
      </c>
      <c r="J83">
        <v>1898</v>
      </c>
      <c r="K83">
        <v>44.466666666666669</v>
      </c>
      <c r="L83" s="5">
        <f t="shared" si="6"/>
        <v>68.080000000000013</v>
      </c>
      <c r="M83" s="5">
        <f t="shared" si="5"/>
        <v>67.62</v>
      </c>
    </row>
    <row r="84" spans="1:13" x14ac:dyDescent="0.2">
      <c r="A84">
        <v>1963</v>
      </c>
      <c r="B84">
        <v>68.5</v>
      </c>
      <c r="C84">
        <v>72.099999999999994</v>
      </c>
      <c r="D84">
        <v>68</v>
      </c>
      <c r="E84" s="3">
        <f t="shared" si="4"/>
        <v>69.533333333333331</v>
      </c>
      <c r="G84">
        <v>1984</v>
      </c>
      <c r="H84">
        <v>18.2</v>
      </c>
      <c r="J84">
        <v>1894</v>
      </c>
      <c r="K84">
        <v>44.433333333333337</v>
      </c>
      <c r="L84" s="5">
        <f t="shared" si="6"/>
        <v>68.150000000000006</v>
      </c>
      <c r="M84" s="5">
        <f t="shared" si="5"/>
        <v>68.606666666666655</v>
      </c>
    </row>
    <row r="85" spans="1:13" x14ac:dyDescent="0.2">
      <c r="A85">
        <v>1964</v>
      </c>
      <c r="B85">
        <v>66.400000000000006</v>
      </c>
      <c r="C85">
        <v>74.2</v>
      </c>
      <c r="D85">
        <v>65.8</v>
      </c>
      <c r="E85" s="3">
        <f t="shared" si="4"/>
        <v>68.800000000000011</v>
      </c>
      <c r="G85">
        <v>1978</v>
      </c>
      <c r="H85">
        <v>18.5</v>
      </c>
      <c r="J85">
        <v>1893</v>
      </c>
      <c r="K85">
        <v>44.4</v>
      </c>
      <c r="L85" s="5">
        <f t="shared" si="6"/>
        <v>68.25333333333333</v>
      </c>
      <c r="M85" s="5">
        <f t="shared" si="5"/>
        <v>68.346666666666664</v>
      </c>
    </row>
    <row r="86" spans="1:13" x14ac:dyDescent="0.2">
      <c r="A86">
        <v>1965</v>
      </c>
      <c r="B86">
        <v>64.8</v>
      </c>
      <c r="C86">
        <v>68.900000000000006</v>
      </c>
      <c r="D86">
        <v>66.7</v>
      </c>
      <c r="E86" s="3">
        <f t="shared" si="4"/>
        <v>66.8</v>
      </c>
      <c r="G86">
        <v>1959</v>
      </c>
      <c r="H86">
        <v>18.899999999999999</v>
      </c>
      <c r="J86">
        <v>1952</v>
      </c>
      <c r="K86">
        <v>44.366666666666667</v>
      </c>
      <c r="L86" s="5">
        <f t="shared" si="6"/>
        <v>67.873333333333335</v>
      </c>
      <c r="M86" s="5">
        <f t="shared" si="5"/>
        <v>68.200000000000017</v>
      </c>
    </row>
    <row r="87" spans="1:13" x14ac:dyDescent="0.2">
      <c r="A87">
        <v>1966</v>
      </c>
      <c r="B87">
        <v>66.599999999999994</v>
      </c>
      <c r="C87">
        <v>74.400000000000006</v>
      </c>
      <c r="D87">
        <v>66.2</v>
      </c>
      <c r="E87" s="3">
        <f t="shared" si="4"/>
        <v>69.066666666666663</v>
      </c>
      <c r="G87">
        <v>1971</v>
      </c>
      <c r="H87">
        <v>19</v>
      </c>
      <c r="J87">
        <v>1957</v>
      </c>
      <c r="K87">
        <v>44.366666666666667</v>
      </c>
      <c r="L87" s="5">
        <f t="shared" si="6"/>
        <v>68.006666666666661</v>
      </c>
      <c r="M87" s="5">
        <f t="shared" si="5"/>
        <v>68.166666666666671</v>
      </c>
    </row>
    <row r="88" spans="1:13" x14ac:dyDescent="0.2">
      <c r="A88">
        <v>1967</v>
      </c>
      <c r="B88">
        <v>64.2</v>
      </c>
      <c r="C88">
        <v>69.099999999999994</v>
      </c>
      <c r="D88">
        <v>65.900000000000006</v>
      </c>
      <c r="E88" s="3">
        <f t="shared" si="4"/>
        <v>66.400000000000006</v>
      </c>
      <c r="G88">
        <v>1965</v>
      </c>
      <c r="H88">
        <v>19.100000000000001</v>
      </c>
      <c r="J88">
        <v>1927</v>
      </c>
      <c r="K88">
        <v>44.3</v>
      </c>
      <c r="L88" s="5">
        <f t="shared" si="6"/>
        <v>67.86999999999999</v>
      </c>
      <c r="M88" s="5">
        <f t="shared" si="5"/>
        <v>68.12</v>
      </c>
    </row>
    <row r="89" spans="1:13" x14ac:dyDescent="0.2">
      <c r="A89">
        <v>1968</v>
      </c>
      <c r="B89">
        <v>65.400000000000006</v>
      </c>
      <c r="C89">
        <v>69.400000000000006</v>
      </c>
      <c r="D89">
        <v>68</v>
      </c>
      <c r="E89" s="3">
        <f t="shared" si="4"/>
        <v>67.600000000000009</v>
      </c>
      <c r="G89">
        <v>1966</v>
      </c>
      <c r="H89">
        <v>19.100000000000001</v>
      </c>
      <c r="J89">
        <v>1946</v>
      </c>
      <c r="K89">
        <v>44.3</v>
      </c>
      <c r="L89" s="5">
        <f t="shared" si="6"/>
        <v>68.17</v>
      </c>
      <c r="M89" s="5">
        <f t="shared" si="5"/>
        <v>67.733333333333348</v>
      </c>
    </row>
    <row r="90" spans="1:13" x14ac:dyDescent="0.2">
      <c r="A90">
        <v>1969</v>
      </c>
      <c r="B90">
        <v>58.5</v>
      </c>
      <c r="C90">
        <v>70</v>
      </c>
      <c r="D90">
        <v>72.599999999999994</v>
      </c>
      <c r="E90" s="3">
        <f t="shared" si="4"/>
        <v>67.033333333333331</v>
      </c>
      <c r="G90">
        <v>1881</v>
      </c>
      <c r="H90">
        <v>19.3</v>
      </c>
      <c r="J90">
        <v>1977</v>
      </c>
      <c r="K90">
        <v>44.2</v>
      </c>
      <c r="L90" s="5">
        <f t="shared" si="6"/>
        <v>67.86333333333333</v>
      </c>
      <c r="M90" s="5">
        <f t="shared" si="5"/>
        <v>67.38</v>
      </c>
    </row>
    <row r="91" spans="1:13" x14ac:dyDescent="0.2">
      <c r="A91">
        <v>1970</v>
      </c>
      <c r="B91">
        <v>68.599999999999994</v>
      </c>
      <c r="C91">
        <v>72.900000000000006</v>
      </c>
      <c r="D91">
        <v>69.099999999999994</v>
      </c>
      <c r="E91" s="3">
        <f t="shared" si="4"/>
        <v>70.2</v>
      </c>
      <c r="G91">
        <v>1973</v>
      </c>
      <c r="H91">
        <v>19.5</v>
      </c>
      <c r="J91">
        <v>2006</v>
      </c>
      <c r="K91">
        <v>44.2</v>
      </c>
      <c r="L91" s="5">
        <f t="shared" si="6"/>
        <v>68.13000000000001</v>
      </c>
      <c r="M91" s="5">
        <f t="shared" si="5"/>
        <v>68.06</v>
      </c>
    </row>
    <row r="92" spans="1:13" x14ac:dyDescent="0.2">
      <c r="A92">
        <v>1971</v>
      </c>
      <c r="B92">
        <v>69.2</v>
      </c>
      <c r="C92">
        <v>66.599999999999994</v>
      </c>
      <c r="D92">
        <v>67.400000000000006</v>
      </c>
      <c r="E92" s="3">
        <f t="shared" si="4"/>
        <v>67.733333333333334</v>
      </c>
      <c r="G92">
        <v>2000</v>
      </c>
      <c r="H92">
        <v>19.600000000000001</v>
      </c>
      <c r="J92">
        <v>1950</v>
      </c>
      <c r="K92">
        <v>44.166666666666664</v>
      </c>
      <c r="L92" s="5">
        <f t="shared" si="6"/>
        <v>67.98</v>
      </c>
      <c r="M92" s="5">
        <f t="shared" si="5"/>
        <v>67.793333333333337</v>
      </c>
    </row>
    <row r="93" spans="1:13" x14ac:dyDescent="0.2">
      <c r="A93">
        <v>1972</v>
      </c>
      <c r="B93">
        <v>63.9</v>
      </c>
      <c r="C93">
        <v>67</v>
      </c>
      <c r="D93">
        <v>67.2</v>
      </c>
      <c r="E93" s="3">
        <f t="shared" si="4"/>
        <v>66.033333333333346</v>
      </c>
      <c r="G93">
        <v>2007</v>
      </c>
      <c r="H93">
        <v>19.7</v>
      </c>
      <c r="J93">
        <v>1980</v>
      </c>
      <c r="K93">
        <v>44.166666666666664</v>
      </c>
      <c r="L93" s="5">
        <f t="shared" si="6"/>
        <v>67.92</v>
      </c>
      <c r="M93" s="5">
        <f t="shared" si="5"/>
        <v>67.72</v>
      </c>
    </row>
    <row r="94" spans="1:13" x14ac:dyDescent="0.2">
      <c r="A94">
        <v>1973</v>
      </c>
      <c r="B94">
        <v>65.7</v>
      </c>
      <c r="C94">
        <v>68.900000000000006</v>
      </c>
      <c r="D94">
        <v>70.3</v>
      </c>
      <c r="E94" s="3">
        <f t="shared" si="4"/>
        <v>68.300000000000011</v>
      </c>
      <c r="G94">
        <v>1926</v>
      </c>
      <c r="H94">
        <v>19.899999999999999</v>
      </c>
      <c r="J94">
        <v>1979</v>
      </c>
      <c r="K94">
        <v>43.966666666666669</v>
      </c>
      <c r="L94" s="5">
        <f t="shared" si="6"/>
        <v>67.796666666666667</v>
      </c>
      <c r="M94" s="5">
        <f t="shared" si="5"/>
        <v>67.860000000000014</v>
      </c>
    </row>
    <row r="95" spans="1:13" x14ac:dyDescent="0.2">
      <c r="A95">
        <v>1974</v>
      </c>
      <c r="B95">
        <v>63.3</v>
      </c>
      <c r="C95">
        <v>73.3</v>
      </c>
      <c r="D95">
        <v>63.5</v>
      </c>
      <c r="E95" s="3">
        <f t="shared" si="4"/>
        <v>66.7</v>
      </c>
      <c r="G95">
        <v>1943</v>
      </c>
      <c r="H95">
        <v>20</v>
      </c>
      <c r="J95">
        <v>1932</v>
      </c>
      <c r="K95">
        <v>43.8</v>
      </c>
      <c r="L95" s="5">
        <f t="shared" si="6"/>
        <v>67.586666666666673</v>
      </c>
      <c r="M95" s="5">
        <f t="shared" si="5"/>
        <v>67.793333333333337</v>
      </c>
    </row>
    <row r="96" spans="1:13" x14ac:dyDescent="0.2">
      <c r="A96">
        <v>1975</v>
      </c>
      <c r="B96">
        <v>65.3</v>
      </c>
      <c r="C96">
        <v>73.3</v>
      </c>
      <c r="D96">
        <v>67.599999999999994</v>
      </c>
      <c r="E96" s="3">
        <f t="shared" si="4"/>
        <v>68.733333333333334</v>
      </c>
      <c r="G96">
        <v>1914</v>
      </c>
      <c r="H96">
        <v>20.2</v>
      </c>
      <c r="J96">
        <v>1885</v>
      </c>
      <c r="K96">
        <v>43.7</v>
      </c>
      <c r="L96" s="5">
        <f t="shared" si="6"/>
        <v>67.780000000000015</v>
      </c>
      <c r="M96" s="5">
        <f t="shared" si="5"/>
        <v>67.500000000000014</v>
      </c>
    </row>
    <row r="97" spans="1:13" x14ac:dyDescent="0.2">
      <c r="A97">
        <v>1976</v>
      </c>
      <c r="B97">
        <v>67.8</v>
      </c>
      <c r="C97">
        <v>70.7</v>
      </c>
      <c r="D97">
        <v>69.900000000000006</v>
      </c>
      <c r="E97" s="3">
        <f t="shared" si="4"/>
        <v>69.466666666666669</v>
      </c>
      <c r="G97">
        <v>1963</v>
      </c>
      <c r="H97">
        <v>20.2</v>
      </c>
      <c r="J97">
        <v>1883</v>
      </c>
      <c r="K97">
        <v>43.666666666666664</v>
      </c>
      <c r="L97" s="5">
        <f t="shared" si="6"/>
        <v>67.820000000000022</v>
      </c>
      <c r="M97" s="5">
        <f t="shared" si="5"/>
        <v>67.846666666666664</v>
      </c>
    </row>
    <row r="98" spans="1:13" x14ac:dyDescent="0.2">
      <c r="A98">
        <v>1977</v>
      </c>
      <c r="B98">
        <v>65.900000000000006</v>
      </c>
      <c r="C98">
        <v>70.900000000000006</v>
      </c>
      <c r="D98">
        <v>63.3</v>
      </c>
      <c r="E98" s="3">
        <f t="shared" ref="E98:E131" si="7" xml:space="preserve"> AVERAGE(B98:D98)</f>
        <v>66.7</v>
      </c>
      <c r="G98">
        <v>2003</v>
      </c>
      <c r="H98">
        <v>20.2</v>
      </c>
      <c r="J98">
        <v>1974</v>
      </c>
      <c r="K98">
        <v>43.56666666666667</v>
      </c>
      <c r="L98" s="5">
        <f t="shared" si="6"/>
        <v>67.850000000000009</v>
      </c>
      <c r="M98" s="5">
        <f t="shared" si="5"/>
        <v>67.98</v>
      </c>
    </row>
    <row r="99" spans="1:13" x14ac:dyDescent="0.2">
      <c r="A99">
        <v>1978</v>
      </c>
      <c r="B99">
        <v>64.3</v>
      </c>
      <c r="C99">
        <v>68.2</v>
      </c>
      <c r="D99">
        <v>67.900000000000006</v>
      </c>
      <c r="E99" s="3">
        <f t="shared" si="7"/>
        <v>66.8</v>
      </c>
      <c r="G99">
        <v>1986</v>
      </c>
      <c r="H99">
        <v>20.399999999999999</v>
      </c>
      <c r="J99">
        <v>1966</v>
      </c>
      <c r="K99">
        <v>43.566666666666663</v>
      </c>
      <c r="L99" s="5">
        <f t="shared" si="6"/>
        <v>67.77000000000001</v>
      </c>
      <c r="M99" s="5">
        <f t="shared" si="5"/>
        <v>67.680000000000007</v>
      </c>
    </row>
    <row r="100" spans="1:13" x14ac:dyDescent="0.2">
      <c r="A100">
        <v>1979</v>
      </c>
      <c r="B100">
        <v>63.5</v>
      </c>
      <c r="C100">
        <v>69</v>
      </c>
      <c r="D100">
        <v>65.099999999999994</v>
      </c>
      <c r="E100" s="3">
        <f t="shared" si="7"/>
        <v>65.86666666666666</v>
      </c>
      <c r="G100">
        <v>1884</v>
      </c>
      <c r="H100">
        <v>20.6</v>
      </c>
      <c r="J100">
        <v>1889</v>
      </c>
      <c r="K100">
        <v>43.466666666666669</v>
      </c>
      <c r="L100" s="5">
        <f t="shared" si="6"/>
        <v>67.653333333333336</v>
      </c>
      <c r="M100" s="5">
        <f t="shared" si="5"/>
        <v>67.513333333333335</v>
      </c>
    </row>
    <row r="101" spans="1:13" x14ac:dyDescent="0.2">
      <c r="A101">
        <v>1980</v>
      </c>
      <c r="B101">
        <v>64.099999999999994</v>
      </c>
      <c r="C101">
        <v>71.2</v>
      </c>
      <c r="D101">
        <v>67.2</v>
      </c>
      <c r="E101" s="3">
        <f t="shared" si="7"/>
        <v>67.5</v>
      </c>
      <c r="G101">
        <v>1929</v>
      </c>
      <c r="H101">
        <v>20.8</v>
      </c>
      <c r="J101">
        <v>1982</v>
      </c>
      <c r="K101">
        <v>43.4</v>
      </c>
      <c r="L101" s="5">
        <f t="shared" si="6"/>
        <v>67.38333333333334</v>
      </c>
      <c r="M101" s="5">
        <f t="shared" si="5"/>
        <v>67.26666666666668</v>
      </c>
    </row>
    <row r="102" spans="1:13" x14ac:dyDescent="0.2">
      <c r="A102">
        <v>1981</v>
      </c>
      <c r="B102">
        <v>65.599999999999994</v>
      </c>
      <c r="C102">
        <v>70.5</v>
      </c>
      <c r="D102">
        <v>68.2</v>
      </c>
      <c r="E102" s="3">
        <f t="shared" si="7"/>
        <v>68.100000000000009</v>
      </c>
      <c r="G102">
        <v>1995</v>
      </c>
      <c r="H102">
        <v>20.8</v>
      </c>
      <c r="J102">
        <v>1992</v>
      </c>
      <c r="K102">
        <v>43.133333333333333</v>
      </c>
      <c r="L102" s="5">
        <f t="shared" si="6"/>
        <v>67.42</v>
      </c>
      <c r="M102" s="5">
        <f t="shared" si="5"/>
        <v>66.993333333333339</v>
      </c>
    </row>
    <row r="103" spans="1:13" x14ac:dyDescent="0.2">
      <c r="A103">
        <v>1982</v>
      </c>
      <c r="B103">
        <v>59.6</v>
      </c>
      <c r="C103">
        <v>70.599999999999994</v>
      </c>
      <c r="D103">
        <v>67.2</v>
      </c>
      <c r="E103" s="3">
        <f t="shared" si="7"/>
        <v>65.8</v>
      </c>
      <c r="G103">
        <v>1891</v>
      </c>
      <c r="H103">
        <v>21.1</v>
      </c>
      <c r="J103">
        <v>1935</v>
      </c>
      <c r="K103">
        <v>43.06666666666667</v>
      </c>
      <c r="L103" s="5">
        <f t="shared" si="6"/>
        <v>67.396666666666675</v>
      </c>
      <c r="M103" s="5">
        <f t="shared" si="5"/>
        <v>66.813333333333333</v>
      </c>
    </row>
    <row r="104" spans="1:13" x14ac:dyDescent="0.2">
      <c r="A104">
        <v>1983</v>
      </c>
      <c r="B104">
        <v>64.3</v>
      </c>
      <c r="C104">
        <v>73.599999999999994</v>
      </c>
      <c r="D104">
        <v>73.400000000000006</v>
      </c>
      <c r="E104" s="3">
        <f t="shared" si="7"/>
        <v>70.433333333333323</v>
      </c>
      <c r="G104">
        <v>1956</v>
      </c>
      <c r="H104">
        <v>21.1</v>
      </c>
      <c r="J104">
        <v>2002</v>
      </c>
      <c r="K104">
        <v>43.033333333333339</v>
      </c>
      <c r="L104" s="5">
        <f t="shared" si="6"/>
        <v>67.609999999999985</v>
      </c>
      <c r="M104" s="5">
        <f t="shared" si="5"/>
        <v>67.540000000000006</v>
      </c>
    </row>
    <row r="105" spans="1:13" x14ac:dyDescent="0.2">
      <c r="A105">
        <v>1984</v>
      </c>
      <c r="B105">
        <v>66.5</v>
      </c>
      <c r="C105">
        <v>70.099999999999994</v>
      </c>
      <c r="D105">
        <v>70.5</v>
      </c>
      <c r="E105" s="3">
        <f t="shared" si="7"/>
        <v>69.033333333333331</v>
      </c>
      <c r="G105">
        <v>1901</v>
      </c>
      <c r="H105">
        <v>21.4</v>
      </c>
      <c r="J105">
        <v>1884</v>
      </c>
      <c r="K105">
        <v>43.033333333333331</v>
      </c>
      <c r="L105" s="5">
        <f t="shared" si="6"/>
        <v>67.843333333333334</v>
      </c>
      <c r="M105" s="5">
        <f t="shared" si="5"/>
        <v>68.173333333333332</v>
      </c>
    </row>
    <row r="106" spans="1:13" x14ac:dyDescent="0.2">
      <c r="A106">
        <v>1985</v>
      </c>
      <c r="B106">
        <v>60.7</v>
      </c>
      <c r="C106">
        <v>69</v>
      </c>
      <c r="D106">
        <v>63.8</v>
      </c>
      <c r="E106" s="3">
        <f t="shared" si="7"/>
        <v>64.5</v>
      </c>
      <c r="G106">
        <v>1894</v>
      </c>
      <c r="H106">
        <v>21.5</v>
      </c>
      <c r="J106">
        <v>1942</v>
      </c>
      <c r="K106">
        <v>43.033333333333331</v>
      </c>
      <c r="L106" s="5">
        <f t="shared" si="6"/>
        <v>67.42</v>
      </c>
      <c r="M106" s="5">
        <f t="shared" si="5"/>
        <v>67.573333333333338</v>
      </c>
    </row>
    <row r="107" spans="1:13" x14ac:dyDescent="0.2">
      <c r="A107">
        <v>1986</v>
      </c>
      <c r="B107">
        <v>65.099999999999994</v>
      </c>
      <c r="C107">
        <v>70.7</v>
      </c>
      <c r="D107">
        <v>63.9</v>
      </c>
      <c r="E107" s="3">
        <f t="shared" si="7"/>
        <v>66.566666666666677</v>
      </c>
      <c r="G107">
        <v>1989</v>
      </c>
      <c r="H107">
        <v>21.5</v>
      </c>
      <c r="J107">
        <v>1989</v>
      </c>
      <c r="K107">
        <v>43.033333333333331</v>
      </c>
      <c r="L107" s="5">
        <f t="shared" si="6"/>
        <v>67.13000000000001</v>
      </c>
      <c r="M107" s="5">
        <f t="shared" si="5"/>
        <v>67.266666666666666</v>
      </c>
    </row>
    <row r="108" spans="1:13" x14ac:dyDescent="0.2">
      <c r="A108">
        <v>1987</v>
      </c>
      <c r="B108">
        <v>68.2</v>
      </c>
      <c r="C108">
        <v>73.400000000000006</v>
      </c>
      <c r="D108">
        <v>65.7</v>
      </c>
      <c r="E108" s="3">
        <f t="shared" si="7"/>
        <v>69.100000000000009</v>
      </c>
      <c r="G108">
        <v>1991</v>
      </c>
      <c r="H108">
        <v>21.6</v>
      </c>
      <c r="J108">
        <v>1945</v>
      </c>
      <c r="K108">
        <v>43</v>
      </c>
      <c r="L108" s="5">
        <f t="shared" si="6"/>
        <v>67.37</v>
      </c>
      <c r="M108" s="5">
        <f t="shared" si="5"/>
        <v>67.926666666666662</v>
      </c>
    </row>
    <row r="109" spans="1:13" x14ac:dyDescent="0.2">
      <c r="A109">
        <v>1988</v>
      </c>
      <c r="B109">
        <v>71.099999999999994</v>
      </c>
      <c r="C109">
        <v>74.599999999999994</v>
      </c>
      <c r="D109">
        <v>70.3</v>
      </c>
      <c r="E109" s="3">
        <f t="shared" si="7"/>
        <v>72</v>
      </c>
      <c r="G109">
        <v>1935</v>
      </c>
      <c r="H109">
        <v>21.8</v>
      </c>
      <c r="J109">
        <v>1895</v>
      </c>
      <c r="K109">
        <v>42.966666666666669</v>
      </c>
      <c r="L109" s="5">
        <f t="shared" si="6"/>
        <v>67.890000000000015</v>
      </c>
      <c r="M109" s="5">
        <f t="shared" si="5"/>
        <v>68.240000000000009</v>
      </c>
    </row>
    <row r="110" spans="1:13" x14ac:dyDescent="0.2">
      <c r="A110">
        <v>1989</v>
      </c>
      <c r="B110">
        <v>64.8</v>
      </c>
      <c r="C110">
        <v>72.7</v>
      </c>
      <c r="D110">
        <v>68.5</v>
      </c>
      <c r="E110" s="3">
        <f t="shared" si="7"/>
        <v>68.666666666666671</v>
      </c>
      <c r="G110">
        <v>1982</v>
      </c>
      <c r="H110">
        <v>21.9</v>
      </c>
      <c r="J110">
        <v>1929</v>
      </c>
      <c r="K110">
        <v>42.93333333333333</v>
      </c>
      <c r="L110" s="5">
        <f t="shared" si="6"/>
        <v>68.169999999999987</v>
      </c>
      <c r="M110" s="5">
        <f t="shared" si="5"/>
        <v>68.166666666666671</v>
      </c>
    </row>
    <row r="111" spans="1:13" x14ac:dyDescent="0.2">
      <c r="A111">
        <v>1990</v>
      </c>
      <c r="B111">
        <v>66.599999999999994</v>
      </c>
      <c r="C111">
        <v>68.099999999999994</v>
      </c>
      <c r="D111">
        <v>67.400000000000006</v>
      </c>
      <c r="E111" s="3">
        <f t="shared" si="7"/>
        <v>67.36666666666666</v>
      </c>
      <c r="G111">
        <v>1896</v>
      </c>
      <c r="H111">
        <v>22</v>
      </c>
      <c r="J111">
        <v>1986</v>
      </c>
      <c r="K111">
        <v>42.93333333333333</v>
      </c>
      <c r="L111" s="5">
        <f t="shared" si="6"/>
        <v>68.156666666666666</v>
      </c>
      <c r="M111" s="5">
        <f t="shared" si="5"/>
        <v>68.740000000000009</v>
      </c>
    </row>
    <row r="112" spans="1:13" x14ac:dyDescent="0.2">
      <c r="A112">
        <v>1991</v>
      </c>
      <c r="B112">
        <v>68.3</v>
      </c>
      <c r="C112">
        <v>69.5</v>
      </c>
      <c r="D112">
        <v>69.099999999999994</v>
      </c>
      <c r="E112" s="3">
        <f t="shared" si="7"/>
        <v>68.966666666666669</v>
      </c>
      <c r="G112">
        <v>1997</v>
      </c>
      <c r="H112">
        <v>22</v>
      </c>
      <c r="J112">
        <v>1988</v>
      </c>
      <c r="K112">
        <v>42.9</v>
      </c>
      <c r="L112" s="5">
        <f t="shared" si="6"/>
        <v>68.243333333333339</v>
      </c>
      <c r="M112" s="5">
        <f t="shared" si="5"/>
        <v>69.22</v>
      </c>
    </row>
    <row r="113" spans="1:13" x14ac:dyDescent="0.2">
      <c r="A113">
        <v>1992</v>
      </c>
      <c r="B113">
        <v>61.8</v>
      </c>
      <c r="C113">
        <v>63.1</v>
      </c>
      <c r="D113">
        <v>63.2</v>
      </c>
      <c r="E113" s="3">
        <f t="shared" si="7"/>
        <v>62.70000000000001</v>
      </c>
      <c r="G113">
        <v>1951</v>
      </c>
      <c r="H113">
        <v>22.7</v>
      </c>
      <c r="J113">
        <v>1965</v>
      </c>
      <c r="K113">
        <v>42.866666666666667</v>
      </c>
      <c r="L113" s="5">
        <f t="shared" si="6"/>
        <v>67.933333333333337</v>
      </c>
      <c r="M113" s="5">
        <f t="shared" si="5"/>
        <v>67.94</v>
      </c>
    </row>
    <row r="114" spans="1:13" x14ac:dyDescent="0.2">
      <c r="A114">
        <v>1993</v>
      </c>
      <c r="B114">
        <v>62.1</v>
      </c>
      <c r="C114">
        <v>67.599999999999994</v>
      </c>
      <c r="D114">
        <v>67.400000000000006</v>
      </c>
      <c r="E114" s="3">
        <f t="shared" si="7"/>
        <v>65.7</v>
      </c>
      <c r="G114">
        <v>1927</v>
      </c>
      <c r="H114">
        <v>22.9</v>
      </c>
      <c r="J114">
        <v>1955</v>
      </c>
      <c r="K114">
        <v>42.7</v>
      </c>
      <c r="L114" s="5">
        <f t="shared" si="6"/>
        <v>67.460000000000008</v>
      </c>
      <c r="M114" s="5">
        <f t="shared" si="5"/>
        <v>66.679999999999993</v>
      </c>
    </row>
    <row r="115" spans="1:13" x14ac:dyDescent="0.2">
      <c r="A115">
        <v>1994</v>
      </c>
      <c r="B115">
        <v>66.400000000000006</v>
      </c>
      <c r="C115">
        <v>67.5</v>
      </c>
      <c r="D115">
        <v>64.7</v>
      </c>
      <c r="E115" s="3">
        <f t="shared" si="7"/>
        <v>66.2</v>
      </c>
      <c r="G115">
        <v>1985</v>
      </c>
      <c r="H115">
        <v>23</v>
      </c>
      <c r="J115">
        <v>1996</v>
      </c>
      <c r="K115">
        <v>42.433333333333337</v>
      </c>
      <c r="L115" s="5">
        <f t="shared" si="6"/>
        <v>67.176666666666691</v>
      </c>
      <c r="M115" s="5">
        <f t="shared" si="5"/>
        <v>66.186666666666667</v>
      </c>
    </row>
    <row r="116" spans="1:13" x14ac:dyDescent="0.2">
      <c r="A116">
        <v>1995</v>
      </c>
      <c r="B116">
        <v>68.2</v>
      </c>
      <c r="C116">
        <v>70.2</v>
      </c>
      <c r="D116">
        <v>70.599999999999994</v>
      </c>
      <c r="E116" s="3">
        <f t="shared" si="7"/>
        <v>69.666666666666671</v>
      </c>
      <c r="G116">
        <v>1996</v>
      </c>
      <c r="H116">
        <v>23.2</v>
      </c>
      <c r="J116">
        <v>1925</v>
      </c>
      <c r="K116">
        <v>42.3</v>
      </c>
      <c r="L116" s="5">
        <f t="shared" si="6"/>
        <v>67.693333333333342</v>
      </c>
      <c r="M116" s="5">
        <f t="shared" si="5"/>
        <v>66.646666666666675</v>
      </c>
    </row>
    <row r="117" spans="1:13" x14ac:dyDescent="0.2">
      <c r="A117">
        <v>1996</v>
      </c>
      <c r="B117">
        <v>66.2</v>
      </c>
      <c r="C117">
        <v>67.3</v>
      </c>
      <c r="D117">
        <v>67.599999999999994</v>
      </c>
      <c r="E117" s="3">
        <f t="shared" si="7"/>
        <v>67.033333333333331</v>
      </c>
      <c r="G117">
        <v>1911</v>
      </c>
      <c r="H117">
        <v>23.5</v>
      </c>
      <c r="J117">
        <v>1943</v>
      </c>
      <c r="K117">
        <v>42.2</v>
      </c>
      <c r="L117" s="5">
        <f t="shared" si="6"/>
        <v>67.739999999999995</v>
      </c>
      <c r="M117" s="5">
        <f t="shared" si="5"/>
        <v>66.260000000000019</v>
      </c>
    </row>
    <row r="118" spans="1:13" x14ac:dyDescent="0.2">
      <c r="A118">
        <v>1997</v>
      </c>
      <c r="B118">
        <v>68.099999999999994</v>
      </c>
      <c r="C118">
        <v>68.7</v>
      </c>
      <c r="D118">
        <v>65.3</v>
      </c>
      <c r="E118" s="3">
        <f t="shared" si="7"/>
        <v>67.366666666666674</v>
      </c>
      <c r="G118">
        <v>1892</v>
      </c>
      <c r="H118">
        <v>23.6</v>
      </c>
      <c r="J118">
        <v>1972</v>
      </c>
      <c r="K118">
        <v>42.166666666666664</v>
      </c>
      <c r="L118" s="5">
        <f t="shared" si="6"/>
        <v>67.566666666666663</v>
      </c>
      <c r="M118" s="5">
        <f t="shared" si="5"/>
        <v>67.193333333333342</v>
      </c>
    </row>
    <row r="119" spans="1:13" x14ac:dyDescent="0.2">
      <c r="A119">
        <v>1998</v>
      </c>
      <c r="B119">
        <v>63.3</v>
      </c>
      <c r="C119">
        <v>70</v>
      </c>
      <c r="D119">
        <v>69.2</v>
      </c>
      <c r="E119" s="3">
        <f t="shared" si="7"/>
        <v>67.5</v>
      </c>
      <c r="G119">
        <v>1886</v>
      </c>
      <c r="H119">
        <v>23.9</v>
      </c>
      <c r="J119">
        <v>1886</v>
      </c>
      <c r="K119">
        <v>42.1</v>
      </c>
      <c r="L119" s="5">
        <f t="shared" si="6"/>
        <v>67.11666666666666</v>
      </c>
      <c r="M119" s="5">
        <f t="shared" si="5"/>
        <v>67.553333333333327</v>
      </c>
    </row>
    <row r="120" spans="1:13" x14ac:dyDescent="0.2">
      <c r="A120">
        <v>1999</v>
      </c>
      <c r="B120">
        <v>65.7</v>
      </c>
      <c r="C120">
        <v>72.599999999999994</v>
      </c>
      <c r="D120">
        <v>67.3</v>
      </c>
      <c r="E120" s="3">
        <f t="shared" si="7"/>
        <v>68.533333333333346</v>
      </c>
      <c r="G120">
        <v>1938</v>
      </c>
      <c r="H120">
        <v>24.4</v>
      </c>
      <c r="J120">
        <v>1995</v>
      </c>
      <c r="K120">
        <v>41.8</v>
      </c>
      <c r="L120" s="5">
        <f t="shared" si="6"/>
        <v>67.103333333333325</v>
      </c>
      <c r="M120" s="5">
        <f t="shared" si="5"/>
        <v>68.02000000000001</v>
      </c>
    </row>
    <row r="121" spans="1:13" x14ac:dyDescent="0.2">
      <c r="A121">
        <v>2000</v>
      </c>
      <c r="B121">
        <v>62.2</v>
      </c>
      <c r="C121">
        <v>69.2</v>
      </c>
      <c r="D121">
        <v>68.8</v>
      </c>
      <c r="E121" s="3">
        <f t="shared" si="7"/>
        <v>66.733333333333334</v>
      </c>
      <c r="G121">
        <v>1924</v>
      </c>
      <c r="H121">
        <v>24.8</v>
      </c>
      <c r="J121">
        <v>1911</v>
      </c>
      <c r="K121">
        <v>41.5</v>
      </c>
      <c r="L121" s="5">
        <f t="shared" si="6"/>
        <v>67.039999999999992</v>
      </c>
      <c r="M121" s="5">
        <f t="shared" si="5"/>
        <v>67.433333333333337</v>
      </c>
    </row>
    <row r="122" spans="1:13" x14ac:dyDescent="0.2">
      <c r="A122">
        <v>2001</v>
      </c>
      <c r="B122">
        <v>66.3</v>
      </c>
      <c r="C122">
        <v>72</v>
      </c>
      <c r="D122">
        <v>70.400000000000006</v>
      </c>
      <c r="E122" s="3">
        <f t="shared" si="7"/>
        <v>69.566666666666677</v>
      </c>
      <c r="G122">
        <v>1897</v>
      </c>
      <c r="H122">
        <v>25</v>
      </c>
      <c r="J122">
        <v>1926</v>
      </c>
      <c r="K122">
        <v>40.9</v>
      </c>
      <c r="L122" s="5">
        <f t="shared" si="6"/>
        <v>67.100000000000009</v>
      </c>
      <c r="M122" s="5">
        <f t="shared" si="5"/>
        <v>67.940000000000012</v>
      </c>
    </row>
    <row r="123" spans="1:13" x14ac:dyDescent="0.2">
      <c r="A123">
        <v>2002</v>
      </c>
      <c r="B123">
        <v>68.5</v>
      </c>
      <c r="C123">
        <v>72.8</v>
      </c>
      <c r="D123">
        <v>66.900000000000006</v>
      </c>
      <c r="E123" s="3">
        <f t="shared" si="7"/>
        <v>69.400000000000006</v>
      </c>
      <c r="G123">
        <v>1920</v>
      </c>
      <c r="H123">
        <v>25.2</v>
      </c>
      <c r="J123">
        <v>1959</v>
      </c>
      <c r="K123">
        <v>40.833333333333336</v>
      </c>
      <c r="L123" s="5">
        <f t="shared" si="6"/>
        <v>67.77000000000001</v>
      </c>
      <c r="M123" s="5">
        <f t="shared" si="5"/>
        <v>68.346666666666664</v>
      </c>
    </row>
    <row r="124" spans="1:13" x14ac:dyDescent="0.2">
      <c r="A124">
        <v>2003</v>
      </c>
      <c r="B124">
        <v>64.7</v>
      </c>
      <c r="C124">
        <v>69.599999999999994</v>
      </c>
      <c r="D124">
        <v>70.599999999999994</v>
      </c>
      <c r="E124" s="3">
        <f t="shared" si="7"/>
        <v>68.3</v>
      </c>
      <c r="G124">
        <v>1950</v>
      </c>
      <c r="H124">
        <v>25.3</v>
      </c>
      <c r="J124">
        <v>1991</v>
      </c>
      <c r="K124">
        <v>40.833333333333336</v>
      </c>
      <c r="L124" s="5">
        <f t="shared" si="6"/>
        <v>68.03</v>
      </c>
      <c r="M124" s="5">
        <f t="shared" si="5"/>
        <v>68.506666666666675</v>
      </c>
    </row>
    <row r="125" spans="1:13" x14ac:dyDescent="0.2">
      <c r="A125">
        <v>2004</v>
      </c>
      <c r="B125">
        <v>63</v>
      </c>
      <c r="C125">
        <v>67.900000000000006</v>
      </c>
      <c r="D125">
        <v>62.3</v>
      </c>
      <c r="E125" s="3">
        <f t="shared" si="7"/>
        <v>64.399999999999991</v>
      </c>
      <c r="G125">
        <v>1921</v>
      </c>
      <c r="H125">
        <v>25.7</v>
      </c>
      <c r="J125">
        <v>1951</v>
      </c>
      <c r="K125">
        <v>40.666666666666664</v>
      </c>
      <c r="L125" s="5">
        <f t="shared" si="6"/>
        <v>67.849999999999994</v>
      </c>
      <c r="M125" s="5">
        <f t="shared" si="5"/>
        <v>67.679999999999993</v>
      </c>
    </row>
    <row r="126" spans="1:13" x14ac:dyDescent="0.2">
      <c r="A126">
        <v>2005</v>
      </c>
      <c r="B126">
        <v>70.099999999999994</v>
      </c>
      <c r="C126">
        <v>72.900000000000006</v>
      </c>
      <c r="D126">
        <v>68.099999999999994</v>
      </c>
      <c r="E126" s="3">
        <f t="shared" si="7"/>
        <v>70.36666666666666</v>
      </c>
      <c r="G126">
        <v>1955</v>
      </c>
      <c r="H126">
        <v>25.9</v>
      </c>
      <c r="J126">
        <v>1993</v>
      </c>
      <c r="K126">
        <v>40.666666666666664</v>
      </c>
      <c r="L126" s="5">
        <f t="shared" si="6"/>
        <v>67.919999999999987</v>
      </c>
      <c r="M126" s="5">
        <f t="shared" si="5"/>
        <v>68.406666666666666</v>
      </c>
    </row>
    <row r="127" spans="1:13" x14ac:dyDescent="0.2">
      <c r="A127">
        <v>2006</v>
      </c>
      <c r="B127">
        <v>67.400000000000006</v>
      </c>
      <c r="C127">
        <v>75.099999999999994</v>
      </c>
      <c r="D127">
        <v>68.900000000000006</v>
      </c>
      <c r="E127" s="3">
        <f t="shared" si="7"/>
        <v>70.466666666666669</v>
      </c>
      <c r="G127">
        <v>1940</v>
      </c>
      <c r="H127">
        <v>27</v>
      </c>
      <c r="J127">
        <v>1887</v>
      </c>
      <c r="K127">
        <v>40.633333333333333</v>
      </c>
      <c r="L127" s="5">
        <f t="shared" si="6"/>
        <v>68.26333333333335</v>
      </c>
      <c r="M127" s="5">
        <f t="shared" si="5"/>
        <v>68.586666666666659</v>
      </c>
    </row>
    <row r="128" spans="1:13" x14ac:dyDescent="0.2">
      <c r="A128">
        <v>2007</v>
      </c>
      <c r="B128">
        <v>69</v>
      </c>
      <c r="C128">
        <v>72.3</v>
      </c>
      <c r="D128">
        <v>68.2</v>
      </c>
      <c r="E128" s="3">
        <f t="shared" si="7"/>
        <v>69.833333333333329</v>
      </c>
      <c r="G128">
        <v>1910</v>
      </c>
      <c r="H128">
        <v>28</v>
      </c>
      <c r="J128">
        <v>1976</v>
      </c>
      <c r="K128">
        <v>40.366666666666667</v>
      </c>
      <c r="L128" s="5">
        <f t="shared" si="6"/>
        <v>68.510000000000005</v>
      </c>
      <c r="M128" s="5">
        <f t="shared" si="5"/>
        <v>68.673333333333318</v>
      </c>
    </row>
    <row r="129" spans="1:13" x14ac:dyDescent="0.2">
      <c r="A129">
        <v>2008</v>
      </c>
      <c r="B129">
        <v>65</v>
      </c>
      <c r="C129">
        <v>70.400000000000006</v>
      </c>
      <c r="D129">
        <v>68.400000000000006</v>
      </c>
      <c r="E129" s="3">
        <f t="shared" si="7"/>
        <v>67.933333333333337</v>
      </c>
      <c r="G129">
        <v>1900</v>
      </c>
      <c r="H129">
        <v>30</v>
      </c>
      <c r="J129">
        <v>1985</v>
      </c>
      <c r="K129">
        <v>40.333333333333336</v>
      </c>
      <c r="L129" s="5">
        <f t="shared" si="6"/>
        <v>68.553333333333327</v>
      </c>
      <c r="M129" s="5">
        <f t="shared" si="5"/>
        <v>68.599999999999994</v>
      </c>
    </row>
    <row r="130" spans="1:13" x14ac:dyDescent="0.2">
      <c r="A130">
        <v>2009</v>
      </c>
      <c r="B130">
        <v>63.4</v>
      </c>
      <c r="C130">
        <v>66</v>
      </c>
      <c r="D130">
        <v>65.900000000000006</v>
      </c>
      <c r="E130" s="3">
        <f t="shared" si="7"/>
        <v>65.100000000000009</v>
      </c>
      <c r="G130">
        <v>1947</v>
      </c>
      <c r="H130">
        <v>32.799999999999997</v>
      </c>
      <c r="J130">
        <v>1896</v>
      </c>
      <c r="K130">
        <v>38</v>
      </c>
      <c r="L130" s="5">
        <f t="shared" si="6"/>
        <v>68.210000000000008</v>
      </c>
      <c r="M130" s="5">
        <f t="shared" si="5"/>
        <v>68.739999999999995</v>
      </c>
    </row>
    <row r="131" spans="1:13" x14ac:dyDescent="0.2">
      <c r="A131">
        <v>2010</v>
      </c>
      <c r="B131">
        <v>65.7</v>
      </c>
      <c r="C131">
        <v>72.2</v>
      </c>
      <c r="D131">
        <v>72.7</v>
      </c>
      <c r="E131" s="3">
        <f t="shared" si="7"/>
        <v>70.2</v>
      </c>
      <c r="G131" s="1" t="s">
        <v>16</v>
      </c>
      <c r="J131" s="1"/>
      <c r="L131" s="5">
        <f t="shared" si="6"/>
        <v>68.556666666666672</v>
      </c>
      <c r="M131" s="5">
        <f t="shared" si="5"/>
        <v>68.706666666666678</v>
      </c>
    </row>
    <row r="132" spans="1:13" x14ac:dyDescent="0.2">
      <c r="A132">
        <v>2011</v>
      </c>
      <c r="B132">
        <v>65.2</v>
      </c>
      <c r="C132">
        <v>75.099999999999994</v>
      </c>
      <c r="D132">
        <v>70.2</v>
      </c>
      <c r="E132" s="1">
        <f t="shared" ref="E131:E139" si="8">AVERAGE(B132:D132)</f>
        <v>70.166666666666671</v>
      </c>
      <c r="G132" s="1"/>
      <c r="J132" s="1"/>
      <c r="L132" s="5">
        <f t="shared" si="6"/>
        <v>68.61666666666666</v>
      </c>
      <c r="M132" s="5">
        <f t="shared" si="5"/>
        <v>68.646666666666675</v>
      </c>
    </row>
    <row r="133" spans="1:13" x14ac:dyDescent="0.2">
      <c r="A133">
        <v>2012</v>
      </c>
      <c r="B133">
        <v>68.8</v>
      </c>
      <c r="C133">
        <v>76.5</v>
      </c>
      <c r="D133">
        <v>67.8</v>
      </c>
      <c r="E133" s="1">
        <f t="shared" si="8"/>
        <v>71.033333333333346</v>
      </c>
      <c r="F133">
        <f>RANK(E133,E2:E133,0)</f>
        <v>11</v>
      </c>
      <c r="G133" s="1"/>
      <c r="J133" s="1"/>
      <c r="L133" s="5">
        <f t="shared" si="6"/>
        <v>68.78</v>
      </c>
      <c r="M133" s="5">
        <f t="shared" si="5"/>
        <v>68.886666666666684</v>
      </c>
    </row>
    <row r="134" spans="1:13" x14ac:dyDescent="0.2">
      <c r="A134">
        <v>2013</v>
      </c>
      <c r="B134">
        <v>65.099999999999994</v>
      </c>
      <c r="C134">
        <v>70.8</v>
      </c>
      <c r="D134">
        <v>69.7</v>
      </c>
      <c r="E134" s="1">
        <f t="shared" si="8"/>
        <v>68.533333333333317</v>
      </c>
      <c r="G134" s="1"/>
      <c r="J134" s="1"/>
      <c r="L134" s="5">
        <f t="shared" si="6"/>
        <v>68.803333333333327</v>
      </c>
      <c r="M134" s="5">
        <f t="shared" si="5"/>
        <v>69.006666666666675</v>
      </c>
    </row>
    <row r="135" spans="1:13" x14ac:dyDescent="0.2">
      <c r="A135">
        <v>2014</v>
      </c>
      <c r="B135">
        <v>68.3</v>
      </c>
      <c r="C135">
        <v>70.2</v>
      </c>
      <c r="D135">
        <v>71.3</v>
      </c>
      <c r="E135" s="1">
        <f t="shared" si="8"/>
        <v>69.933333333333337</v>
      </c>
      <c r="G135" s="1"/>
      <c r="J135" s="1"/>
      <c r="L135" s="5">
        <f t="shared" si="6"/>
        <v>69.356666666666655</v>
      </c>
      <c r="M135" s="5">
        <f t="shared" ref="M135:M139" si="9">AVERAGE(E131:E135)</f>
        <v>69.973333333333329</v>
      </c>
    </row>
    <row r="136" spans="1:13" x14ac:dyDescent="0.2">
      <c r="A136">
        <v>2015</v>
      </c>
      <c r="B136">
        <v>66.2</v>
      </c>
      <c r="C136">
        <v>70.7</v>
      </c>
      <c r="D136">
        <v>67</v>
      </c>
      <c r="E136" s="1">
        <f t="shared" si="8"/>
        <v>67.966666666666669</v>
      </c>
      <c r="G136" s="1"/>
      <c r="J136" s="1"/>
      <c r="L136" s="5">
        <f t="shared" si="6"/>
        <v>69.116666666666674</v>
      </c>
      <c r="M136" s="5">
        <f t="shared" si="9"/>
        <v>69.526666666666671</v>
      </c>
    </row>
    <row r="137" spans="1:13" x14ac:dyDescent="0.2">
      <c r="A137">
        <v>2016</v>
      </c>
      <c r="B137">
        <v>67.3</v>
      </c>
      <c r="C137">
        <v>70.099999999999994</v>
      </c>
      <c r="D137">
        <v>69.3</v>
      </c>
      <c r="E137" s="1">
        <f t="shared" si="8"/>
        <v>68.899999999999991</v>
      </c>
      <c r="H137"/>
      <c r="L137" s="5">
        <f t="shared" si="6"/>
        <v>68.960000000000008</v>
      </c>
      <c r="M137" s="5">
        <f t="shared" si="9"/>
        <v>69.273333333333341</v>
      </c>
    </row>
    <row r="138" spans="1:13" x14ac:dyDescent="0.2">
      <c r="A138">
        <v>2017</v>
      </c>
      <c r="B138">
        <v>66.2</v>
      </c>
      <c r="C138">
        <v>70.2</v>
      </c>
      <c r="D138">
        <v>64.599999999999994</v>
      </c>
      <c r="E138" s="1">
        <f t="shared" si="8"/>
        <v>67</v>
      </c>
      <c r="H138"/>
      <c r="L138" s="5">
        <f t="shared" si="6"/>
        <v>68.676666666666662</v>
      </c>
      <c r="M138" s="5">
        <f t="shared" si="9"/>
        <v>68.466666666666669</v>
      </c>
    </row>
    <row r="139" spans="1:13" x14ac:dyDescent="0.2">
      <c r="A139">
        <v>2018</v>
      </c>
      <c r="B139">
        <v>68.8</v>
      </c>
      <c r="C139">
        <v>70.900000000000006</v>
      </c>
      <c r="D139">
        <v>67</v>
      </c>
      <c r="E139" s="1">
        <f t="shared" si="8"/>
        <v>68.899999999999991</v>
      </c>
      <c r="H139"/>
      <c r="L139" s="5">
        <f t="shared" si="6"/>
        <v>68.773333333333341</v>
      </c>
      <c r="M139" s="5">
        <f t="shared" si="9"/>
        <v>68.539999999999992</v>
      </c>
    </row>
    <row r="140" spans="1:13" x14ac:dyDescent="0.2">
      <c r="A140">
        <v>2019</v>
      </c>
      <c r="B140">
        <v>66.099999999999994</v>
      </c>
      <c r="C140">
        <v>71.400000000000006</v>
      </c>
      <c r="D140">
        <v>66.900000000000006</v>
      </c>
      <c r="E140" s="3">
        <f t="shared" ref="E140:E141" si="10" xml:space="preserve"> AVERAGE(B140:D140)</f>
        <v>68.13333333333334</v>
      </c>
      <c r="F140">
        <v>71.400000000000006</v>
      </c>
      <c r="G140">
        <v>66.900000000000006</v>
      </c>
      <c r="H140"/>
      <c r="L140" s="5">
        <f t="shared" ref="L140" si="11">AVERAGE(E131:E140)</f>
        <v>69.076666666666668</v>
      </c>
      <c r="M140" s="5">
        <f t="shared" ref="M140" si="12">AVERAGE(E136:E140)</f>
        <v>68.179999999999993</v>
      </c>
    </row>
    <row r="141" spans="1:13" x14ac:dyDescent="0.2">
      <c r="A141">
        <v>2020</v>
      </c>
      <c r="B141">
        <v>70.2</v>
      </c>
      <c r="C141">
        <v>72</v>
      </c>
      <c r="D141">
        <v>67.400000000000006</v>
      </c>
      <c r="E141" s="3">
        <f t="shared" si="10"/>
        <v>69.86666666666666</v>
      </c>
      <c r="H141"/>
      <c r="L141" s="5"/>
      <c r="M141" s="5"/>
    </row>
    <row r="142" spans="1:13" x14ac:dyDescent="0.2">
      <c r="A142" s="1" t="s">
        <v>16</v>
      </c>
      <c r="B142" s="2">
        <f>AVERAGE(B92:B111)</f>
        <v>65.274999999999991</v>
      </c>
      <c r="C142" s="2">
        <f>AVERAGE(C92:C111)</f>
        <v>70.62</v>
      </c>
      <c r="D142" s="2">
        <f>AVERAGE(D92:D111)</f>
        <v>67.415000000000006</v>
      </c>
      <c r="E142" s="2">
        <f>AVERAGE(E92:E111)</f>
        <v>67.77</v>
      </c>
      <c r="G142" s="1" t="s">
        <v>15</v>
      </c>
      <c r="J142" s="1"/>
    </row>
    <row r="143" spans="1:13" x14ac:dyDescent="0.2">
      <c r="A143" s="1" t="s">
        <v>15</v>
      </c>
      <c r="B143" s="2">
        <f>AVERAGE(B92:B121)</f>
        <v>65.259999999999991</v>
      </c>
      <c r="C143" s="2">
        <f>AVERAGE(C92:C121)</f>
        <v>69.936666666666667</v>
      </c>
      <c r="D143" s="2">
        <f>AVERAGE(D92:D121)</f>
        <v>67.38333333333334</v>
      </c>
      <c r="E143" s="2">
        <f>AVERAGE(E92:E121)</f>
        <v>67.526666666666671</v>
      </c>
      <c r="G143" s="1" t="s">
        <v>18</v>
      </c>
      <c r="J143" s="1"/>
    </row>
    <row r="144" spans="1:13" x14ac:dyDescent="0.2">
      <c r="A144" s="1" t="s">
        <v>18</v>
      </c>
      <c r="B144" s="2">
        <f>AVERAGE(B99:B128)</f>
        <v>65.523333333333341</v>
      </c>
      <c r="C144" s="2">
        <f>AVERAGE(C99:C128)</f>
        <v>70.333333333333329</v>
      </c>
      <c r="D144" s="2">
        <f>AVERAGE(D99:D128)</f>
        <v>67.589999999999989</v>
      </c>
      <c r="E144" s="2">
        <f>AVERAGE(E99:E128)</f>
        <v>67.815555555555562</v>
      </c>
      <c r="G144" s="1" t="s">
        <v>0</v>
      </c>
      <c r="H144" s="2"/>
      <c r="J144" s="1"/>
    </row>
    <row r="145" spans="1:10" x14ac:dyDescent="0.2">
      <c r="A145" s="1" t="s">
        <v>0</v>
      </c>
      <c r="B145" s="2">
        <f>AVERAGE(B2:B129)</f>
        <v>65.496093750000028</v>
      </c>
      <c r="C145" s="2">
        <f>AVERAGE(C2:C129)</f>
        <v>70.904687499999994</v>
      </c>
      <c r="D145" s="2">
        <f>AVERAGE(D2:D129)</f>
        <v>68.159374999999983</v>
      </c>
      <c r="E145" s="2">
        <f>AVERAGE(E2:E129)</f>
        <v>68.186718750000026</v>
      </c>
      <c r="G145" s="1" t="s">
        <v>17</v>
      </c>
      <c r="H145" s="2"/>
      <c r="J145" s="1"/>
    </row>
    <row r="146" spans="1:10" x14ac:dyDescent="0.2">
      <c r="A146" s="1" t="s">
        <v>17</v>
      </c>
      <c r="B146" s="2">
        <f>STDEVP(B2:B129)</f>
        <v>3.2337913686895354</v>
      </c>
      <c r="C146" s="2">
        <f>STDEVP(C2:C129)</f>
        <v>2.8047353756359525</v>
      </c>
      <c r="D146" s="2">
        <f>STDEVP(D2:D129)</f>
        <v>2.7564820622262372</v>
      </c>
      <c r="E146" s="2">
        <f>STDEVP(E2:E129)</f>
        <v>2.0864033207248709</v>
      </c>
    </row>
    <row r="147" spans="1:10" x14ac:dyDescent="0.2">
      <c r="E147" s="3">
        <f>RANK(E131,E2:E131,0)</f>
        <v>24</v>
      </c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35"/>
  <sheetViews>
    <sheetView topLeftCell="A36" workbookViewId="0">
      <selection activeCell="D3" sqref="D3"/>
    </sheetView>
  </sheetViews>
  <sheetFormatPr defaultRowHeight="12.75" x14ac:dyDescent="0.2"/>
  <sheetData>
    <row r="1" spans="1:4" x14ac:dyDescent="0.2">
      <c r="A1" s="1" t="s">
        <v>31</v>
      </c>
      <c r="B1" s="1" t="s">
        <v>1</v>
      </c>
    </row>
    <row r="2" spans="1:4" x14ac:dyDescent="0.2">
      <c r="A2" s="1"/>
      <c r="B2" s="1"/>
    </row>
    <row r="3" spans="1:4" x14ac:dyDescent="0.2">
      <c r="A3" s="5">
        <v>44.93333333333333</v>
      </c>
      <c r="B3">
        <v>1882</v>
      </c>
      <c r="C3" t="e">
        <v>#N/A</v>
      </c>
      <c r="D3">
        <v>42.313167938931279</v>
      </c>
    </row>
    <row r="4" spans="1:4" x14ac:dyDescent="0.2">
      <c r="A4" s="5">
        <v>41.441666666666663</v>
      </c>
      <c r="B4">
        <v>1883</v>
      </c>
      <c r="C4" t="e">
        <v>#N/A</v>
      </c>
      <c r="D4">
        <v>42.313167938931279</v>
      </c>
    </row>
    <row r="5" spans="1:4" x14ac:dyDescent="0.2">
      <c r="A5" s="5">
        <v>39.966666666666661</v>
      </c>
      <c r="B5">
        <v>1884</v>
      </c>
      <c r="C5" t="e">
        <v>#N/A</v>
      </c>
      <c r="D5">
        <v>42.313167938931279</v>
      </c>
    </row>
    <row r="6" spans="1:4" x14ac:dyDescent="0.2">
      <c r="A6" s="5">
        <v>38.208333333333336</v>
      </c>
      <c r="B6">
        <v>1885</v>
      </c>
      <c r="C6" t="e">
        <v>#N/A</v>
      </c>
      <c r="D6">
        <v>42.313167938931279</v>
      </c>
    </row>
    <row r="7" spans="1:4" x14ac:dyDescent="0.2">
      <c r="A7" s="5">
        <v>41.574999999999996</v>
      </c>
      <c r="B7">
        <v>1886</v>
      </c>
      <c r="C7" s="5">
        <f t="shared" ref="C7:C38" si="0">AVERAGE(A3:A7)</f>
        <v>41.225000000000001</v>
      </c>
      <c r="D7">
        <v>42.313167938931279</v>
      </c>
    </row>
    <row r="8" spans="1:4" x14ac:dyDescent="0.2">
      <c r="A8" s="5">
        <v>38.416666666666664</v>
      </c>
      <c r="B8">
        <v>1887</v>
      </c>
      <c r="C8" s="5">
        <f t="shared" si="0"/>
        <v>39.921666666666667</v>
      </c>
      <c r="D8">
        <v>42.313167938931279</v>
      </c>
    </row>
    <row r="9" spans="1:4" x14ac:dyDescent="0.2">
      <c r="A9" s="5">
        <v>36.666666666666664</v>
      </c>
      <c r="B9">
        <v>1888</v>
      </c>
      <c r="C9" s="5">
        <f t="shared" si="0"/>
        <v>38.966666666666661</v>
      </c>
      <c r="D9">
        <v>42.313167938931279</v>
      </c>
    </row>
    <row r="10" spans="1:4" x14ac:dyDescent="0.2">
      <c r="A10" s="5">
        <v>44.291666666666664</v>
      </c>
      <c r="B10">
        <v>1889</v>
      </c>
      <c r="C10" s="5">
        <f t="shared" si="0"/>
        <v>39.831666666666663</v>
      </c>
      <c r="D10">
        <v>42.313167938931279</v>
      </c>
    </row>
    <row r="11" spans="1:4" x14ac:dyDescent="0.2">
      <c r="A11" s="5">
        <v>42.375</v>
      </c>
      <c r="B11">
        <v>1890</v>
      </c>
      <c r="C11" s="5">
        <f t="shared" si="0"/>
        <v>40.664999999999999</v>
      </c>
      <c r="D11">
        <v>42.313167938931279</v>
      </c>
    </row>
    <row r="12" spans="1:4" x14ac:dyDescent="0.2">
      <c r="A12" s="5">
        <v>43.666666666666657</v>
      </c>
      <c r="B12">
        <v>1891</v>
      </c>
      <c r="C12" s="5">
        <f t="shared" si="0"/>
        <v>41.083333333333329</v>
      </c>
      <c r="D12">
        <v>42.313167938931279</v>
      </c>
    </row>
    <row r="13" spans="1:4" x14ac:dyDescent="0.2">
      <c r="A13" s="5">
        <v>42.266666666666673</v>
      </c>
      <c r="B13">
        <v>1892</v>
      </c>
      <c r="C13" s="5">
        <f t="shared" si="0"/>
        <v>41.853333333333339</v>
      </c>
      <c r="D13">
        <v>42.313167938931279</v>
      </c>
    </row>
    <row r="14" spans="1:4" x14ac:dyDescent="0.2">
      <c r="A14" s="5">
        <v>40.900000000000006</v>
      </c>
      <c r="B14">
        <v>1893</v>
      </c>
      <c r="C14" s="5">
        <f t="shared" si="0"/>
        <v>42.7</v>
      </c>
      <c r="D14">
        <v>42.313167938931279</v>
      </c>
    </row>
    <row r="15" spans="1:4" x14ac:dyDescent="0.2">
      <c r="A15" s="5">
        <v>42.81666666666667</v>
      </c>
      <c r="B15">
        <v>1894</v>
      </c>
      <c r="C15" s="5">
        <f t="shared" si="0"/>
        <v>42.405000000000001</v>
      </c>
      <c r="D15">
        <v>42.313167938931279</v>
      </c>
    </row>
    <row r="16" spans="1:4" x14ac:dyDescent="0.2">
      <c r="A16" s="5">
        <v>42.69166666666667</v>
      </c>
      <c r="B16">
        <v>1895</v>
      </c>
      <c r="C16" s="5">
        <f t="shared" si="0"/>
        <v>42.468333333333334</v>
      </c>
      <c r="D16">
        <v>42.313167938931279</v>
      </c>
    </row>
    <row r="17" spans="1:4" x14ac:dyDescent="0.2">
      <c r="A17" s="5">
        <v>41.458333333333336</v>
      </c>
      <c r="B17">
        <v>1896</v>
      </c>
      <c r="C17" s="5">
        <f t="shared" si="0"/>
        <v>42.026666666666671</v>
      </c>
      <c r="D17">
        <v>42.313167938931279</v>
      </c>
    </row>
    <row r="18" spans="1:4" x14ac:dyDescent="0.2">
      <c r="A18" s="5">
        <v>38.949999999999996</v>
      </c>
      <c r="B18">
        <v>1897</v>
      </c>
      <c r="C18" s="5">
        <f t="shared" si="0"/>
        <v>41.36333333333333</v>
      </c>
      <c r="D18">
        <v>42.313167938931279</v>
      </c>
    </row>
    <row r="19" spans="1:4" x14ac:dyDescent="0.2">
      <c r="A19" s="5">
        <v>42.82500000000001</v>
      </c>
      <c r="B19">
        <v>1898</v>
      </c>
      <c r="C19" s="5">
        <f t="shared" si="0"/>
        <v>41.748333333333335</v>
      </c>
      <c r="D19">
        <v>42.313167938931279</v>
      </c>
    </row>
    <row r="20" spans="1:4" x14ac:dyDescent="0.2">
      <c r="A20" s="5">
        <v>39.883333333333333</v>
      </c>
      <c r="B20">
        <v>1899</v>
      </c>
      <c r="C20" s="5">
        <f t="shared" si="0"/>
        <v>41.161666666666669</v>
      </c>
      <c r="D20">
        <v>42.313167938931279</v>
      </c>
    </row>
    <row r="21" spans="1:4" x14ac:dyDescent="0.2">
      <c r="A21" s="5">
        <v>44.891666666666673</v>
      </c>
      <c r="B21">
        <v>1900</v>
      </c>
      <c r="C21" s="5">
        <f t="shared" si="0"/>
        <v>41.601666666666674</v>
      </c>
      <c r="D21">
        <v>42.313167938931279</v>
      </c>
    </row>
    <row r="22" spans="1:4" x14ac:dyDescent="0.2">
      <c r="A22" s="5">
        <v>45.274999999999999</v>
      </c>
      <c r="B22">
        <v>1901</v>
      </c>
      <c r="C22" s="5">
        <f t="shared" si="0"/>
        <v>42.365000000000002</v>
      </c>
      <c r="D22">
        <v>42.313167938931279</v>
      </c>
    </row>
    <row r="23" spans="1:4" x14ac:dyDescent="0.2">
      <c r="A23" s="5">
        <v>45.208333333333336</v>
      </c>
      <c r="B23">
        <v>1902</v>
      </c>
      <c r="C23" s="5">
        <f t="shared" si="0"/>
        <v>43.616666666666674</v>
      </c>
      <c r="D23">
        <v>42.313167938931279</v>
      </c>
    </row>
    <row r="24" spans="1:4" x14ac:dyDescent="0.2">
      <c r="A24" s="5">
        <v>42.55833333333333</v>
      </c>
      <c r="B24">
        <v>1903</v>
      </c>
      <c r="C24" s="5">
        <f t="shared" si="0"/>
        <v>43.56333333333334</v>
      </c>
      <c r="D24">
        <v>42.313167938931279</v>
      </c>
    </row>
    <row r="25" spans="1:4" x14ac:dyDescent="0.2">
      <c r="A25" s="5">
        <v>40.733333333333334</v>
      </c>
      <c r="B25">
        <v>1904</v>
      </c>
      <c r="C25" s="5">
        <f t="shared" si="0"/>
        <v>43.733333333333334</v>
      </c>
      <c r="D25">
        <v>42.313167938931279</v>
      </c>
    </row>
    <row r="26" spans="1:4" x14ac:dyDescent="0.2">
      <c r="A26" s="5">
        <v>42.666666666666664</v>
      </c>
      <c r="B26">
        <v>1905</v>
      </c>
      <c r="C26" s="5">
        <f t="shared" si="0"/>
        <v>43.288333333333327</v>
      </c>
      <c r="D26">
        <v>42.313167938931279</v>
      </c>
    </row>
    <row r="27" spans="1:4" x14ac:dyDescent="0.2">
      <c r="A27" s="5">
        <v>43.683333333333337</v>
      </c>
      <c r="B27">
        <v>1906</v>
      </c>
      <c r="C27" s="5">
        <f t="shared" si="0"/>
        <v>42.97</v>
      </c>
      <c r="D27">
        <v>42.313167938931279</v>
      </c>
    </row>
    <row r="28" spans="1:4" x14ac:dyDescent="0.2">
      <c r="A28" s="5">
        <v>40.833333333333336</v>
      </c>
      <c r="B28">
        <v>1907</v>
      </c>
      <c r="C28" s="5">
        <f t="shared" si="0"/>
        <v>42.094999999999999</v>
      </c>
      <c r="D28">
        <v>42.313167938931279</v>
      </c>
    </row>
    <row r="29" spans="1:4" x14ac:dyDescent="0.2">
      <c r="A29" s="5">
        <v>43.95000000000001</v>
      </c>
      <c r="B29">
        <v>1908</v>
      </c>
      <c r="C29" s="5">
        <f t="shared" si="0"/>
        <v>42.373333333333342</v>
      </c>
      <c r="D29">
        <v>42.313167938931279</v>
      </c>
    </row>
    <row r="30" spans="1:4" x14ac:dyDescent="0.2">
      <c r="A30" s="5">
        <v>43.633333333333333</v>
      </c>
      <c r="B30">
        <v>1909</v>
      </c>
      <c r="C30" s="5">
        <f t="shared" si="0"/>
        <v>42.953333333333333</v>
      </c>
      <c r="D30">
        <v>42.313167938931279</v>
      </c>
    </row>
    <row r="31" spans="1:4" x14ac:dyDescent="0.2">
      <c r="A31" s="5">
        <v>44.608333333333341</v>
      </c>
      <c r="B31">
        <v>1910</v>
      </c>
      <c r="C31" s="5">
        <f t="shared" si="0"/>
        <v>43.341666666666676</v>
      </c>
      <c r="D31">
        <v>42.313167938931279</v>
      </c>
    </row>
    <row r="32" spans="1:4" x14ac:dyDescent="0.2">
      <c r="A32" s="5">
        <v>44.908333333333331</v>
      </c>
      <c r="B32">
        <v>1911</v>
      </c>
      <c r="C32" s="5">
        <f t="shared" si="0"/>
        <v>43.586666666666673</v>
      </c>
      <c r="D32">
        <v>42.313167938931279</v>
      </c>
    </row>
    <row r="33" spans="1:4" x14ac:dyDescent="0.2">
      <c r="A33" s="5">
        <v>39.758333333333333</v>
      </c>
      <c r="B33">
        <v>1912</v>
      </c>
      <c r="C33" s="5">
        <f t="shared" si="0"/>
        <v>43.37166666666667</v>
      </c>
      <c r="D33">
        <v>42.313167938931279</v>
      </c>
    </row>
    <row r="34" spans="1:4" x14ac:dyDescent="0.2">
      <c r="A34" s="5">
        <v>43.683333333333337</v>
      </c>
      <c r="B34">
        <v>1913</v>
      </c>
      <c r="C34" s="5">
        <f t="shared" si="0"/>
        <v>43.318333333333335</v>
      </c>
      <c r="D34">
        <v>42.313167938931279</v>
      </c>
    </row>
    <row r="35" spans="1:4" x14ac:dyDescent="0.2">
      <c r="A35" s="5">
        <v>44.85</v>
      </c>
      <c r="B35">
        <v>1914</v>
      </c>
      <c r="C35" s="5">
        <f t="shared" si="0"/>
        <v>43.561666666666667</v>
      </c>
      <c r="D35">
        <v>42.313167938931279</v>
      </c>
    </row>
    <row r="36" spans="1:4" x14ac:dyDescent="0.2">
      <c r="A36" s="5">
        <v>44.458333333333336</v>
      </c>
      <c r="B36">
        <v>1915</v>
      </c>
      <c r="C36" s="5">
        <f t="shared" si="0"/>
        <v>43.531666666666666</v>
      </c>
      <c r="D36">
        <v>42.313167938931279</v>
      </c>
    </row>
    <row r="37" spans="1:4" x14ac:dyDescent="0.2">
      <c r="A37" s="5">
        <v>41.324999999999996</v>
      </c>
      <c r="B37">
        <v>1916</v>
      </c>
      <c r="C37" s="5">
        <f t="shared" si="0"/>
        <v>42.814999999999998</v>
      </c>
      <c r="D37">
        <v>42.313167938931279</v>
      </c>
    </row>
    <row r="38" spans="1:4" x14ac:dyDescent="0.2">
      <c r="A38" s="5">
        <v>40.900000000000006</v>
      </c>
      <c r="B38">
        <v>1917</v>
      </c>
      <c r="C38" s="5">
        <f t="shared" si="0"/>
        <v>43.043333333333337</v>
      </c>
      <c r="D38">
        <v>42.313167938931279</v>
      </c>
    </row>
    <row r="39" spans="1:4" x14ac:dyDescent="0.2">
      <c r="A39" s="5">
        <v>41.925000000000004</v>
      </c>
      <c r="B39">
        <v>1918</v>
      </c>
      <c r="C39" s="5">
        <f t="shared" ref="C39:C70" si="1">AVERAGE(A35:A39)</f>
        <v>42.69166666666667</v>
      </c>
      <c r="D39">
        <v>42.313167938931279</v>
      </c>
    </row>
    <row r="40" spans="1:4" x14ac:dyDescent="0.2">
      <c r="A40" s="5">
        <v>45.1</v>
      </c>
      <c r="B40">
        <v>1919</v>
      </c>
      <c r="C40" s="5">
        <f t="shared" si="1"/>
        <v>42.741666666666667</v>
      </c>
      <c r="D40">
        <v>42.313167938931279</v>
      </c>
    </row>
    <row r="41" spans="1:4" x14ac:dyDescent="0.2">
      <c r="A41" s="5">
        <v>41.358333333333334</v>
      </c>
      <c r="B41">
        <v>1920</v>
      </c>
      <c r="C41" s="5">
        <f t="shared" si="1"/>
        <v>42.12166666666667</v>
      </c>
      <c r="D41">
        <v>42.313167938931279</v>
      </c>
    </row>
    <row r="42" spans="1:4" x14ac:dyDescent="0.2">
      <c r="A42" s="5">
        <v>46.65</v>
      </c>
      <c r="B42">
        <v>1921</v>
      </c>
      <c r="C42" s="5">
        <f t="shared" si="1"/>
        <v>43.186666666666675</v>
      </c>
      <c r="D42">
        <v>42.313167938931279</v>
      </c>
    </row>
    <row r="43" spans="1:4" x14ac:dyDescent="0.2">
      <c r="A43" s="5">
        <v>42.94166666666667</v>
      </c>
      <c r="B43">
        <v>1922</v>
      </c>
      <c r="C43" s="5">
        <f t="shared" si="1"/>
        <v>43.594999999999999</v>
      </c>
      <c r="D43">
        <v>42.313167938931279</v>
      </c>
    </row>
    <row r="44" spans="1:4" x14ac:dyDescent="0.2">
      <c r="A44" s="5">
        <v>42.383333333333333</v>
      </c>
      <c r="B44">
        <v>1923</v>
      </c>
      <c r="C44" s="5">
        <f t="shared" si="1"/>
        <v>43.686666666666667</v>
      </c>
      <c r="D44">
        <v>42.313167938931279</v>
      </c>
    </row>
    <row r="45" spans="1:4" x14ac:dyDescent="0.2">
      <c r="A45" s="5">
        <v>42.749999999999993</v>
      </c>
      <c r="B45">
        <v>1924</v>
      </c>
      <c r="C45" s="5">
        <f t="shared" si="1"/>
        <v>43.216666666666661</v>
      </c>
      <c r="D45">
        <v>42.313167938931279</v>
      </c>
    </row>
    <row r="46" spans="1:4" x14ac:dyDescent="0.2">
      <c r="A46" s="5">
        <v>42.133333333333333</v>
      </c>
      <c r="B46">
        <v>1925</v>
      </c>
      <c r="C46" s="5">
        <f t="shared" si="1"/>
        <v>43.371666666666663</v>
      </c>
      <c r="D46">
        <v>42.313167938931279</v>
      </c>
    </row>
    <row r="47" spans="1:4" x14ac:dyDescent="0.2">
      <c r="A47" s="5">
        <v>41.749999999999993</v>
      </c>
      <c r="B47">
        <v>1926</v>
      </c>
      <c r="C47" s="5">
        <f t="shared" si="1"/>
        <v>42.391666666666666</v>
      </c>
      <c r="D47">
        <v>42.313167938931279</v>
      </c>
    </row>
    <row r="48" spans="1:4" x14ac:dyDescent="0.2">
      <c r="A48" s="5">
        <v>41.016666666666666</v>
      </c>
      <c r="B48">
        <v>1927</v>
      </c>
      <c r="C48" s="5">
        <f t="shared" si="1"/>
        <v>42.006666666666661</v>
      </c>
      <c r="D48">
        <v>42.313167938931279</v>
      </c>
    </row>
    <row r="49" spans="1:4" x14ac:dyDescent="0.2">
      <c r="A49" s="5">
        <v>40.391666666666666</v>
      </c>
      <c r="B49">
        <v>1928</v>
      </c>
      <c r="C49" s="5">
        <f t="shared" si="1"/>
        <v>41.608333333333327</v>
      </c>
      <c r="D49">
        <v>42.313167938931279</v>
      </c>
    </row>
    <row r="50" spans="1:4" x14ac:dyDescent="0.2">
      <c r="A50" s="5">
        <v>40.950000000000003</v>
      </c>
      <c r="B50">
        <v>1929</v>
      </c>
      <c r="C50" s="5">
        <f t="shared" si="1"/>
        <v>41.248333333333335</v>
      </c>
      <c r="D50">
        <v>42.313167938931279</v>
      </c>
    </row>
    <row r="51" spans="1:4" x14ac:dyDescent="0.2">
      <c r="A51" s="5">
        <v>42.25</v>
      </c>
      <c r="B51">
        <v>1930</v>
      </c>
      <c r="C51" s="5">
        <f t="shared" si="1"/>
        <v>41.271666666666661</v>
      </c>
      <c r="D51">
        <v>42.313167938931279</v>
      </c>
    </row>
    <row r="52" spans="1:4" x14ac:dyDescent="0.2">
      <c r="A52" s="5">
        <v>46.074999999999996</v>
      </c>
      <c r="B52">
        <v>1931</v>
      </c>
      <c r="C52" s="5">
        <f t="shared" si="1"/>
        <v>42.13666666666667</v>
      </c>
      <c r="D52">
        <v>42.313167938931279</v>
      </c>
    </row>
    <row r="53" spans="1:4" x14ac:dyDescent="0.2">
      <c r="A53" s="5">
        <v>45.42499999999999</v>
      </c>
      <c r="B53">
        <v>1932</v>
      </c>
      <c r="C53" s="5">
        <f t="shared" si="1"/>
        <v>43.018333333333331</v>
      </c>
      <c r="D53">
        <v>42.313167938931279</v>
      </c>
    </row>
    <row r="54" spans="1:4" x14ac:dyDescent="0.2">
      <c r="A54" s="5">
        <v>43.224999999999994</v>
      </c>
      <c r="B54">
        <v>1933</v>
      </c>
      <c r="C54" s="5">
        <f t="shared" si="1"/>
        <v>43.584999999999994</v>
      </c>
      <c r="D54">
        <v>42.313167938931279</v>
      </c>
    </row>
    <row r="55" spans="1:4" x14ac:dyDescent="0.2">
      <c r="A55" s="5">
        <v>44.108333333333327</v>
      </c>
      <c r="B55">
        <v>1934</v>
      </c>
      <c r="C55" s="5">
        <f t="shared" si="1"/>
        <v>44.216666666666654</v>
      </c>
      <c r="D55">
        <v>42.313167938931279</v>
      </c>
    </row>
    <row r="56" spans="1:4" x14ac:dyDescent="0.2">
      <c r="A56" s="5">
        <v>42.65</v>
      </c>
      <c r="B56">
        <v>1935</v>
      </c>
      <c r="C56" s="5">
        <f t="shared" si="1"/>
        <v>44.29666666666666</v>
      </c>
      <c r="D56">
        <v>42.313167938931279</v>
      </c>
    </row>
    <row r="57" spans="1:4" x14ac:dyDescent="0.2">
      <c r="A57" s="5">
        <v>39.35</v>
      </c>
      <c r="B57">
        <v>1936</v>
      </c>
      <c r="C57" s="5">
        <f t="shared" si="1"/>
        <v>42.951666666666661</v>
      </c>
      <c r="D57">
        <v>42.313167938931279</v>
      </c>
    </row>
    <row r="58" spans="1:4" x14ac:dyDescent="0.2">
      <c r="A58" s="5">
        <v>41.975000000000001</v>
      </c>
      <c r="B58">
        <v>1937</v>
      </c>
      <c r="C58" s="5">
        <f t="shared" si="1"/>
        <v>42.261666666666663</v>
      </c>
      <c r="D58">
        <v>42.313167938931279</v>
      </c>
    </row>
    <row r="59" spans="1:4" x14ac:dyDescent="0.2">
      <c r="A59" s="5">
        <v>44.1</v>
      </c>
      <c r="B59">
        <v>1938</v>
      </c>
      <c r="C59" s="5">
        <f t="shared" si="1"/>
        <v>42.43666666666666</v>
      </c>
      <c r="D59">
        <v>42.313167938931279</v>
      </c>
    </row>
    <row r="60" spans="1:4" x14ac:dyDescent="0.2">
      <c r="A60" s="5">
        <v>44.358333333333341</v>
      </c>
      <c r="B60">
        <v>1939</v>
      </c>
      <c r="C60" s="5">
        <f t="shared" si="1"/>
        <v>42.486666666666665</v>
      </c>
      <c r="D60">
        <v>42.313167938931279</v>
      </c>
    </row>
    <row r="61" spans="1:4" x14ac:dyDescent="0.2">
      <c r="A61" s="5">
        <v>42.666666666666664</v>
      </c>
      <c r="B61">
        <v>1940</v>
      </c>
      <c r="C61" s="5">
        <f t="shared" si="1"/>
        <v>42.49</v>
      </c>
      <c r="D61">
        <v>42.313167938931279</v>
      </c>
    </row>
    <row r="62" spans="1:4" x14ac:dyDescent="0.2">
      <c r="A62" s="5">
        <v>43.108333333333341</v>
      </c>
      <c r="B62">
        <v>1941</v>
      </c>
      <c r="C62" s="5">
        <f t="shared" si="1"/>
        <v>43.241666666666667</v>
      </c>
      <c r="D62">
        <v>42.313167938931279</v>
      </c>
    </row>
    <row r="63" spans="1:4" x14ac:dyDescent="0.2">
      <c r="A63" s="5">
        <v>44.475000000000001</v>
      </c>
      <c r="B63">
        <v>1942</v>
      </c>
      <c r="C63" s="5">
        <f t="shared" si="1"/>
        <v>43.741666666666667</v>
      </c>
      <c r="D63">
        <v>42.313167938931279</v>
      </c>
    </row>
    <row r="64" spans="1:4" x14ac:dyDescent="0.2">
      <c r="A64" s="5">
        <v>39.108333333333327</v>
      </c>
      <c r="B64">
        <v>1943</v>
      </c>
      <c r="C64" s="5">
        <f t="shared" si="1"/>
        <v>42.743333333333332</v>
      </c>
      <c r="D64">
        <v>42.313167938931279</v>
      </c>
    </row>
    <row r="65" spans="1:4" x14ac:dyDescent="0.2">
      <c r="A65" s="5">
        <v>42.683333333333337</v>
      </c>
      <c r="B65">
        <v>1944</v>
      </c>
      <c r="C65" s="5">
        <f t="shared" si="1"/>
        <v>42.408333333333331</v>
      </c>
      <c r="D65">
        <v>42.313167938931279</v>
      </c>
    </row>
    <row r="66" spans="1:4" x14ac:dyDescent="0.2">
      <c r="A66" s="5">
        <v>41.15</v>
      </c>
      <c r="B66">
        <v>1945</v>
      </c>
      <c r="C66" s="5">
        <f t="shared" si="1"/>
        <v>42.105000000000004</v>
      </c>
      <c r="D66">
        <v>42.313167938931279</v>
      </c>
    </row>
    <row r="67" spans="1:4" x14ac:dyDescent="0.2">
      <c r="A67" s="5">
        <v>41.308333333333337</v>
      </c>
      <c r="B67">
        <v>1946</v>
      </c>
      <c r="C67" s="5">
        <f t="shared" si="1"/>
        <v>41.744999999999997</v>
      </c>
      <c r="D67">
        <v>42.313167938931279</v>
      </c>
    </row>
    <row r="68" spans="1:4" x14ac:dyDescent="0.2">
      <c r="A68" s="5">
        <v>41.208333333333329</v>
      </c>
      <c r="B68">
        <v>1947</v>
      </c>
      <c r="C68" s="5">
        <f t="shared" si="1"/>
        <v>41.091666666666661</v>
      </c>
      <c r="D68">
        <v>42.313167938931279</v>
      </c>
    </row>
    <row r="69" spans="1:4" x14ac:dyDescent="0.2">
      <c r="A69" s="5">
        <v>42.06666666666667</v>
      </c>
      <c r="B69">
        <v>1948</v>
      </c>
      <c r="C69" s="5">
        <f t="shared" si="1"/>
        <v>41.683333333333337</v>
      </c>
      <c r="D69">
        <v>42.313167938931279</v>
      </c>
    </row>
    <row r="70" spans="1:4" x14ac:dyDescent="0.2">
      <c r="A70" s="5">
        <v>42.783333333333339</v>
      </c>
      <c r="B70">
        <v>1949</v>
      </c>
      <c r="C70" s="5">
        <f t="shared" si="1"/>
        <v>41.703333333333333</v>
      </c>
      <c r="D70">
        <v>42.313167938931279</v>
      </c>
    </row>
    <row r="71" spans="1:4" x14ac:dyDescent="0.2">
      <c r="A71" s="5">
        <v>40.191666666666663</v>
      </c>
      <c r="B71">
        <v>1950</v>
      </c>
      <c r="C71" s="5">
        <f t="shared" ref="C71:C102" si="2">AVERAGE(A67:A71)</f>
        <v>41.51166666666667</v>
      </c>
      <c r="D71">
        <v>42.313167938931279</v>
      </c>
    </row>
    <row r="72" spans="1:4" x14ac:dyDescent="0.2">
      <c r="A72" s="5">
        <v>39.241666666666667</v>
      </c>
      <c r="B72">
        <v>1951</v>
      </c>
      <c r="C72" s="5">
        <f t="shared" si="2"/>
        <v>41.098333333333336</v>
      </c>
      <c r="D72">
        <v>42.313167938931279</v>
      </c>
    </row>
    <row r="73" spans="1:4" x14ac:dyDescent="0.2">
      <c r="A73" s="5">
        <v>40.43333333333333</v>
      </c>
      <c r="B73">
        <v>1952</v>
      </c>
      <c r="C73" s="5">
        <f t="shared" si="2"/>
        <v>40.943333333333335</v>
      </c>
      <c r="D73">
        <v>42.313167938931279</v>
      </c>
    </row>
    <row r="74" spans="1:4" x14ac:dyDescent="0.2">
      <c r="A74" s="5">
        <v>42.358333333333327</v>
      </c>
      <c r="B74">
        <v>1953</v>
      </c>
      <c r="C74" s="5">
        <f t="shared" si="2"/>
        <v>41.001666666666665</v>
      </c>
      <c r="D74">
        <v>42.313167938931279</v>
      </c>
    </row>
    <row r="75" spans="1:4" x14ac:dyDescent="0.2">
      <c r="A75" s="5">
        <v>43.1</v>
      </c>
      <c r="B75">
        <v>1954</v>
      </c>
      <c r="C75" s="5">
        <f t="shared" si="2"/>
        <v>41.064999999999998</v>
      </c>
      <c r="D75">
        <v>42.313167938931279</v>
      </c>
    </row>
    <row r="76" spans="1:4" x14ac:dyDescent="0.2">
      <c r="A76" s="5">
        <v>42.466666666666669</v>
      </c>
      <c r="B76">
        <v>1955</v>
      </c>
      <c r="C76" s="5">
        <f t="shared" si="2"/>
        <v>41.519999999999996</v>
      </c>
      <c r="D76">
        <v>42.313167938931279</v>
      </c>
    </row>
    <row r="77" spans="1:4" x14ac:dyDescent="0.2">
      <c r="A77" s="5">
        <v>40.458333333333321</v>
      </c>
      <c r="B77">
        <v>1956</v>
      </c>
      <c r="C77" s="5">
        <f t="shared" si="2"/>
        <v>41.763333333333328</v>
      </c>
      <c r="D77">
        <v>42.313167938931279</v>
      </c>
    </row>
    <row r="78" spans="1:4" x14ac:dyDescent="0.2">
      <c r="A78" s="5">
        <v>41.466666666666669</v>
      </c>
      <c r="B78">
        <v>1957</v>
      </c>
      <c r="C78" s="5">
        <f t="shared" si="2"/>
        <v>41.97</v>
      </c>
      <c r="D78">
        <v>42.313167938931279</v>
      </c>
    </row>
    <row r="79" spans="1:4" x14ac:dyDescent="0.2">
      <c r="A79" s="5">
        <v>42.94166666666667</v>
      </c>
      <c r="B79">
        <v>1958</v>
      </c>
      <c r="C79" s="5">
        <f t="shared" si="2"/>
        <v>42.086666666666659</v>
      </c>
      <c r="D79">
        <v>42.313167938931279</v>
      </c>
    </row>
    <row r="80" spans="1:4" x14ac:dyDescent="0.2">
      <c r="A80" s="5">
        <v>42.050000000000004</v>
      </c>
      <c r="B80">
        <v>1959</v>
      </c>
      <c r="C80" s="5">
        <f t="shared" si="2"/>
        <v>41.876666666666665</v>
      </c>
      <c r="D80">
        <v>42.313167938931279</v>
      </c>
    </row>
    <row r="81" spans="1:4" x14ac:dyDescent="0.2">
      <c r="A81" s="5">
        <v>41.083333333333336</v>
      </c>
      <c r="B81">
        <v>1960</v>
      </c>
      <c r="C81" s="5">
        <f t="shared" si="2"/>
        <v>41.6</v>
      </c>
      <c r="D81">
        <v>42.313167938931279</v>
      </c>
    </row>
    <row r="82" spans="1:4" x14ac:dyDescent="0.2">
      <c r="A82" s="5">
        <v>43.433333333333337</v>
      </c>
      <c r="B82">
        <v>1961</v>
      </c>
      <c r="C82" s="5">
        <f t="shared" si="2"/>
        <v>42.195000000000007</v>
      </c>
      <c r="D82">
        <v>42.313167938931279</v>
      </c>
    </row>
    <row r="83" spans="1:4" x14ac:dyDescent="0.2">
      <c r="A83" s="5">
        <v>41.358333333333327</v>
      </c>
      <c r="B83">
        <v>1962</v>
      </c>
      <c r="C83" s="5">
        <f t="shared" si="2"/>
        <v>42.173333333333332</v>
      </c>
      <c r="D83">
        <v>42.313167938931279</v>
      </c>
    </row>
    <row r="84" spans="1:4" x14ac:dyDescent="0.2">
      <c r="A84" s="5">
        <v>42.366666666666667</v>
      </c>
      <c r="B84">
        <v>1963</v>
      </c>
      <c r="C84" s="5">
        <f t="shared" si="2"/>
        <v>42.058333333333337</v>
      </c>
      <c r="D84">
        <v>42.313167938931279</v>
      </c>
    </row>
    <row r="85" spans="1:4" x14ac:dyDescent="0.2">
      <c r="A85" s="5">
        <v>44.341666666666669</v>
      </c>
      <c r="B85">
        <v>1964</v>
      </c>
      <c r="C85" s="5">
        <f t="shared" si="2"/>
        <v>42.516666666666666</v>
      </c>
      <c r="D85">
        <v>42.313167938931279</v>
      </c>
    </row>
    <row r="86" spans="1:4" x14ac:dyDescent="0.2">
      <c r="A86" s="5">
        <v>39.783333333333339</v>
      </c>
      <c r="B86">
        <v>1965</v>
      </c>
      <c r="C86" s="5">
        <f t="shared" si="2"/>
        <v>42.256666666666668</v>
      </c>
      <c r="D86">
        <v>42.313167938931279</v>
      </c>
    </row>
    <row r="87" spans="1:4" x14ac:dyDescent="0.2">
      <c r="A87" s="5">
        <v>40.791666666666679</v>
      </c>
      <c r="B87">
        <v>1966</v>
      </c>
      <c r="C87" s="5">
        <f t="shared" si="2"/>
        <v>41.728333333333339</v>
      </c>
      <c r="D87">
        <v>42.313167938931279</v>
      </c>
    </row>
    <row r="88" spans="1:4" x14ac:dyDescent="0.2">
      <c r="A88" s="5">
        <v>40.56666666666667</v>
      </c>
      <c r="B88">
        <v>1967</v>
      </c>
      <c r="C88" s="5">
        <f t="shared" si="2"/>
        <v>41.570000000000007</v>
      </c>
      <c r="D88">
        <v>42.313167938931279</v>
      </c>
    </row>
    <row r="89" spans="1:4" x14ac:dyDescent="0.2">
      <c r="A89" s="5">
        <v>42.35</v>
      </c>
      <c r="B89">
        <v>1968</v>
      </c>
      <c r="C89" s="5">
        <f t="shared" si="2"/>
        <v>41.56666666666667</v>
      </c>
      <c r="D89">
        <v>42.313167938931279</v>
      </c>
    </row>
    <row r="90" spans="1:4" x14ac:dyDescent="0.2">
      <c r="A90" s="5">
        <v>41.141666666666673</v>
      </c>
      <c r="B90">
        <v>1969</v>
      </c>
      <c r="C90" s="5">
        <f t="shared" si="2"/>
        <v>40.926666666666669</v>
      </c>
      <c r="D90">
        <v>42.313167938931279</v>
      </c>
    </row>
    <row r="91" spans="1:4" x14ac:dyDescent="0.2">
      <c r="A91" s="5">
        <v>41.391666666666673</v>
      </c>
      <c r="B91">
        <v>1970</v>
      </c>
      <c r="C91" s="5">
        <f t="shared" si="2"/>
        <v>41.248333333333342</v>
      </c>
      <c r="D91">
        <v>42.313167938931279</v>
      </c>
    </row>
    <row r="92" spans="1:4" x14ac:dyDescent="0.2">
      <c r="A92" s="5">
        <v>41.733333333333327</v>
      </c>
      <c r="B92">
        <v>1971</v>
      </c>
      <c r="C92" s="5">
        <f t="shared" si="2"/>
        <v>41.436666666666667</v>
      </c>
      <c r="D92">
        <v>42.313167938931279</v>
      </c>
    </row>
    <row r="93" spans="1:4" x14ac:dyDescent="0.2">
      <c r="A93" s="5">
        <v>40.541666666666664</v>
      </c>
      <c r="B93">
        <v>1972</v>
      </c>
      <c r="C93" s="5">
        <f t="shared" si="2"/>
        <v>41.431666666666665</v>
      </c>
      <c r="D93">
        <v>42.313167938931279</v>
      </c>
    </row>
    <row r="94" spans="1:4" x14ac:dyDescent="0.2">
      <c r="A94" s="5">
        <v>41.424999999999997</v>
      </c>
      <c r="B94">
        <v>1973</v>
      </c>
      <c r="C94" s="5">
        <f t="shared" si="2"/>
        <v>41.24666666666667</v>
      </c>
      <c r="D94">
        <v>42.313167938931279</v>
      </c>
    </row>
    <row r="95" spans="1:4" x14ac:dyDescent="0.2">
      <c r="A95" s="5">
        <v>41.458333333333336</v>
      </c>
      <c r="B95">
        <v>1974</v>
      </c>
      <c r="C95" s="5">
        <f t="shared" si="2"/>
        <v>41.309999999999995</v>
      </c>
      <c r="D95">
        <v>42.313167938931279</v>
      </c>
    </row>
    <row r="96" spans="1:4" x14ac:dyDescent="0.2">
      <c r="A96" s="5">
        <v>40.766666666666666</v>
      </c>
      <c r="B96">
        <v>1975</v>
      </c>
      <c r="C96" s="5">
        <f t="shared" si="2"/>
        <v>41.185000000000002</v>
      </c>
      <c r="D96">
        <v>42.313167938931279</v>
      </c>
    </row>
    <row r="97" spans="1:4" x14ac:dyDescent="0.2">
      <c r="A97" s="5">
        <v>42.983333333333327</v>
      </c>
      <c r="B97">
        <v>1976</v>
      </c>
      <c r="C97" s="5">
        <f t="shared" si="2"/>
        <v>41.434999999999995</v>
      </c>
      <c r="D97">
        <v>42.313167938931279</v>
      </c>
    </row>
    <row r="98" spans="1:4" x14ac:dyDescent="0.2">
      <c r="A98" s="5">
        <v>41.81666666666667</v>
      </c>
      <c r="B98">
        <v>1977</v>
      </c>
      <c r="C98" s="5">
        <f t="shared" si="2"/>
        <v>41.69</v>
      </c>
      <c r="D98">
        <v>42.313167938931279</v>
      </c>
    </row>
    <row r="99" spans="1:4" x14ac:dyDescent="0.2">
      <c r="A99" s="5">
        <v>40.166666666666664</v>
      </c>
      <c r="B99">
        <v>1978</v>
      </c>
      <c r="C99" s="5">
        <f t="shared" si="2"/>
        <v>41.438333333333325</v>
      </c>
      <c r="D99">
        <v>42.313167938931279</v>
      </c>
    </row>
    <row r="100" spans="1:4" x14ac:dyDescent="0.2">
      <c r="A100" s="5">
        <v>38.500000000000007</v>
      </c>
      <c r="B100">
        <v>1979</v>
      </c>
      <c r="C100" s="5">
        <f t="shared" si="2"/>
        <v>40.846666666666664</v>
      </c>
      <c r="D100">
        <v>42.313167938931279</v>
      </c>
    </row>
    <row r="101" spans="1:4" x14ac:dyDescent="0.2">
      <c r="A101" s="5">
        <v>42.083333333333321</v>
      </c>
      <c r="B101">
        <v>1980</v>
      </c>
      <c r="C101" s="5">
        <f t="shared" si="2"/>
        <v>41.11</v>
      </c>
      <c r="D101">
        <v>42.313167938931279</v>
      </c>
    </row>
    <row r="102" spans="1:4" x14ac:dyDescent="0.2">
      <c r="A102" s="5">
        <v>43.833333333333321</v>
      </c>
      <c r="B102">
        <v>1981</v>
      </c>
      <c r="C102" s="5">
        <f t="shared" si="2"/>
        <v>41.279999999999994</v>
      </c>
      <c r="D102">
        <v>42.313167938931279</v>
      </c>
    </row>
    <row r="103" spans="1:4" x14ac:dyDescent="0.2">
      <c r="A103" s="5">
        <v>40.408333333333331</v>
      </c>
      <c r="B103">
        <v>1982</v>
      </c>
      <c r="C103" s="5">
        <f t="shared" ref="C103:C132" si="3">AVERAGE(A99:A103)</f>
        <v>40.998333333333328</v>
      </c>
      <c r="D103">
        <v>42.313167938931279</v>
      </c>
    </row>
    <row r="104" spans="1:4" x14ac:dyDescent="0.2">
      <c r="A104" s="5">
        <v>42.949999999999996</v>
      </c>
      <c r="B104">
        <v>1983</v>
      </c>
      <c r="C104" s="5">
        <f t="shared" si="3"/>
        <v>41.554999999999993</v>
      </c>
      <c r="D104">
        <v>42.313167938931279</v>
      </c>
    </row>
    <row r="105" spans="1:4" x14ac:dyDescent="0.2">
      <c r="A105" s="5">
        <v>42.4</v>
      </c>
      <c r="B105">
        <v>1984</v>
      </c>
      <c r="C105" s="5">
        <f t="shared" si="3"/>
        <v>42.334999999999994</v>
      </c>
      <c r="D105">
        <v>42.313167938931279</v>
      </c>
    </row>
    <row r="106" spans="1:4" x14ac:dyDescent="0.2">
      <c r="A106" s="5">
        <v>42.633333333333333</v>
      </c>
      <c r="B106">
        <v>1985</v>
      </c>
      <c r="C106" s="5">
        <f t="shared" si="3"/>
        <v>42.444999999999993</v>
      </c>
      <c r="D106">
        <v>42.313167938931279</v>
      </c>
    </row>
    <row r="107" spans="1:4" x14ac:dyDescent="0.2">
      <c r="A107" s="5">
        <v>40.425000000000004</v>
      </c>
      <c r="B107">
        <v>1986</v>
      </c>
      <c r="C107" s="5">
        <f t="shared" si="3"/>
        <v>41.763333333333335</v>
      </c>
      <c r="D107">
        <v>42.313167938931279</v>
      </c>
    </row>
    <row r="108" spans="1:4" x14ac:dyDescent="0.2">
      <c r="A108" s="5">
        <v>45.366666666666667</v>
      </c>
      <c r="B108">
        <v>1987</v>
      </c>
      <c r="C108" s="5">
        <f t="shared" si="3"/>
        <v>42.755000000000003</v>
      </c>
      <c r="D108">
        <v>42.313167938931279</v>
      </c>
    </row>
    <row r="109" spans="1:4" x14ac:dyDescent="0.2">
      <c r="A109" s="5">
        <v>43.6</v>
      </c>
      <c r="B109">
        <v>1988</v>
      </c>
      <c r="C109" s="5">
        <f t="shared" si="3"/>
        <v>42.885000000000005</v>
      </c>
      <c r="D109">
        <v>42.313167938931279</v>
      </c>
    </row>
    <row r="110" spans="1:4" x14ac:dyDescent="0.2">
      <c r="A110" s="5">
        <v>41.366666666666674</v>
      </c>
      <c r="B110">
        <v>1989</v>
      </c>
      <c r="C110" s="5">
        <f t="shared" si="3"/>
        <v>42.678333333333335</v>
      </c>
      <c r="D110">
        <v>42.313167938931279</v>
      </c>
    </row>
    <row r="111" spans="1:4" x14ac:dyDescent="0.2">
      <c r="A111" s="5">
        <v>43.741666666666667</v>
      </c>
      <c r="B111">
        <v>1990</v>
      </c>
      <c r="C111" s="5">
        <f t="shared" si="3"/>
        <v>42.900000000000006</v>
      </c>
      <c r="D111">
        <v>42.313167938931279</v>
      </c>
    </row>
    <row r="112" spans="1:4" x14ac:dyDescent="0.2">
      <c r="A112" s="5">
        <v>43.69166666666667</v>
      </c>
      <c r="B112">
        <v>1991</v>
      </c>
      <c r="C112" s="5">
        <f t="shared" si="3"/>
        <v>43.553333333333335</v>
      </c>
      <c r="D112">
        <v>42.313167938931279</v>
      </c>
    </row>
    <row r="113" spans="1:4" x14ac:dyDescent="0.2">
      <c r="A113" s="5">
        <v>42.05</v>
      </c>
      <c r="B113">
        <v>1992</v>
      </c>
      <c r="C113" s="5">
        <f t="shared" si="3"/>
        <v>42.89</v>
      </c>
      <c r="D113">
        <v>42.313167938931279</v>
      </c>
    </row>
    <row r="114" spans="1:4" x14ac:dyDescent="0.2">
      <c r="A114" s="5">
        <v>39.758333333333333</v>
      </c>
      <c r="B114">
        <v>1993</v>
      </c>
      <c r="C114" s="5">
        <f t="shared" si="3"/>
        <v>42.12166666666667</v>
      </c>
      <c r="D114">
        <v>42.313167938931279</v>
      </c>
    </row>
    <row r="115" spans="1:4" x14ac:dyDescent="0.2">
      <c r="A115" s="5">
        <v>40.008333333333333</v>
      </c>
      <c r="B115">
        <v>1994</v>
      </c>
      <c r="C115" s="5">
        <f t="shared" si="3"/>
        <v>41.85</v>
      </c>
      <c r="D115">
        <v>42.313167938931279</v>
      </c>
    </row>
    <row r="116" spans="1:4" x14ac:dyDescent="0.2">
      <c r="A116" s="5">
        <v>42.991666666666667</v>
      </c>
      <c r="B116">
        <v>1995</v>
      </c>
      <c r="C116" s="5">
        <f t="shared" si="3"/>
        <v>41.7</v>
      </c>
      <c r="D116">
        <v>42.313167938931279</v>
      </c>
    </row>
    <row r="117" spans="1:4" x14ac:dyDescent="0.2">
      <c r="A117" s="5">
        <v>39.566666666666663</v>
      </c>
      <c r="B117">
        <v>1996</v>
      </c>
      <c r="C117" s="5">
        <f t="shared" si="3"/>
        <v>40.875</v>
      </c>
      <c r="D117">
        <v>42.313167938931279</v>
      </c>
    </row>
    <row r="118" spans="1:4" x14ac:dyDescent="0.2">
      <c r="A118" s="5">
        <v>40</v>
      </c>
      <c r="B118">
        <v>1997</v>
      </c>
      <c r="C118" s="5">
        <f t="shared" si="3"/>
        <v>40.464999999999996</v>
      </c>
      <c r="D118">
        <v>42.313167938931279</v>
      </c>
    </row>
    <row r="119" spans="1:4" x14ac:dyDescent="0.2">
      <c r="A119" s="5">
        <v>45.083333333333336</v>
      </c>
      <c r="B119">
        <v>1998</v>
      </c>
      <c r="C119" s="5">
        <f t="shared" si="3"/>
        <v>41.53</v>
      </c>
      <c r="D119">
        <v>42.313167938931279</v>
      </c>
    </row>
    <row r="120" spans="1:4" x14ac:dyDescent="0.2">
      <c r="A120" s="5">
        <v>45.083333333333336</v>
      </c>
      <c r="B120">
        <v>1999</v>
      </c>
      <c r="C120" s="5">
        <f t="shared" si="3"/>
        <v>42.545000000000002</v>
      </c>
      <c r="D120">
        <v>42.313167938931279</v>
      </c>
    </row>
    <row r="121" spans="1:4" x14ac:dyDescent="0.2">
      <c r="A121" s="5">
        <v>44.741666666666667</v>
      </c>
      <c r="B121">
        <v>2000</v>
      </c>
      <c r="C121" s="5">
        <f t="shared" si="3"/>
        <v>42.895000000000003</v>
      </c>
      <c r="D121">
        <v>42.313167938931279</v>
      </c>
    </row>
    <row r="122" spans="1:4" x14ac:dyDescent="0.2">
      <c r="A122" s="5">
        <v>40.866666666666674</v>
      </c>
      <c r="B122">
        <v>2001</v>
      </c>
      <c r="C122" s="5">
        <f t="shared" si="3"/>
        <v>43.155000000000008</v>
      </c>
      <c r="D122">
        <v>42.313167938931279</v>
      </c>
    </row>
    <row r="123" spans="1:4" x14ac:dyDescent="0.2">
      <c r="A123" s="5">
        <v>44.9</v>
      </c>
      <c r="B123">
        <v>2002</v>
      </c>
      <c r="C123" s="5">
        <f t="shared" si="3"/>
        <v>44.135000000000005</v>
      </c>
      <c r="D123">
        <v>42.313167938931279</v>
      </c>
    </row>
    <row r="124" spans="1:4" x14ac:dyDescent="0.2">
      <c r="A124" s="5">
        <v>42.258333333333326</v>
      </c>
      <c r="B124">
        <v>2003</v>
      </c>
      <c r="C124" s="5">
        <f t="shared" si="3"/>
        <v>43.57</v>
      </c>
      <c r="D124">
        <v>42.313167938931279</v>
      </c>
    </row>
    <row r="125" spans="1:4" x14ac:dyDescent="0.2">
      <c r="A125" s="5">
        <v>43.133333333333326</v>
      </c>
      <c r="B125">
        <v>2004</v>
      </c>
      <c r="C125" s="5">
        <f t="shared" si="3"/>
        <v>43.18</v>
      </c>
      <c r="D125">
        <v>42.313167938931279</v>
      </c>
    </row>
    <row r="126" spans="1:4" x14ac:dyDescent="0.2">
      <c r="A126" s="5">
        <v>44.366666666666674</v>
      </c>
      <c r="B126">
        <v>2005</v>
      </c>
      <c r="C126" s="5">
        <f t="shared" si="3"/>
        <v>43.105000000000004</v>
      </c>
      <c r="D126">
        <v>42.313167938931279</v>
      </c>
    </row>
    <row r="127" spans="1:4" x14ac:dyDescent="0.2">
      <c r="A127" s="5">
        <v>46.083333333333336</v>
      </c>
      <c r="B127">
        <v>2006</v>
      </c>
      <c r="C127" s="5">
        <f t="shared" si="3"/>
        <v>44.148333333333333</v>
      </c>
      <c r="D127">
        <v>42.313167938931279</v>
      </c>
    </row>
    <row r="128" spans="1:4" x14ac:dyDescent="0.2">
      <c r="A128" s="5">
        <v>44.81666666666667</v>
      </c>
      <c r="B128">
        <v>2007</v>
      </c>
      <c r="C128" s="5">
        <f t="shared" si="3"/>
        <v>44.131666666666668</v>
      </c>
      <c r="D128">
        <v>42.313167938931279</v>
      </c>
    </row>
    <row r="129" spans="1:4" x14ac:dyDescent="0.2">
      <c r="A129" s="5">
        <v>41.6</v>
      </c>
      <c r="B129">
        <v>2008</v>
      </c>
      <c r="C129" s="5">
        <f t="shared" si="3"/>
        <v>44</v>
      </c>
      <c r="D129">
        <v>42.313167938931279</v>
      </c>
    </row>
    <row r="130" spans="1:4" x14ac:dyDescent="0.2">
      <c r="A130" s="5">
        <v>41.30833333333333</v>
      </c>
      <c r="B130">
        <v>2009</v>
      </c>
      <c r="C130" s="5">
        <f t="shared" si="3"/>
        <v>43.635000000000005</v>
      </c>
      <c r="D130">
        <v>42.313167938931279</v>
      </c>
    </row>
    <row r="131" spans="1:4" x14ac:dyDescent="0.2">
      <c r="A131" s="5">
        <v>43.900000000000006</v>
      </c>
      <c r="B131">
        <v>2010</v>
      </c>
      <c r="C131" s="5">
        <f t="shared" si="3"/>
        <v>43.541666666666671</v>
      </c>
      <c r="D131">
        <v>42.313167938931279</v>
      </c>
    </row>
    <row r="132" spans="1:4" x14ac:dyDescent="0.2">
      <c r="A132" s="5">
        <v>42.275000000000006</v>
      </c>
      <c r="B132">
        <v>2011</v>
      </c>
      <c r="C132" s="5">
        <f t="shared" si="3"/>
        <v>42.78</v>
      </c>
      <c r="D132">
        <v>42.313167938931279</v>
      </c>
    </row>
    <row r="133" spans="1:4" x14ac:dyDescent="0.2">
      <c r="A133" s="7">
        <v>48.341666666666669</v>
      </c>
      <c r="B133" s="6">
        <v>2012</v>
      </c>
      <c r="C133" s="5">
        <f>AVERAGE(A127:A131)</f>
        <v>43.541666666666671</v>
      </c>
      <c r="D133">
        <v>42.313167938931279</v>
      </c>
    </row>
    <row r="135" spans="1:4" x14ac:dyDescent="0.2">
      <c r="A135" s="5">
        <f>AVERAGE(A3:A133)</f>
        <v>42.313167938931279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5</vt:i4>
      </vt:variant>
    </vt:vector>
  </HeadingPairs>
  <TitlesOfParts>
    <vt:vector size="9" baseType="lpstr">
      <vt:lpstr>STCWINTTEMP</vt:lpstr>
      <vt:lpstr>STCAVGTEMP</vt:lpstr>
      <vt:lpstr>STCSUMMER</vt:lpstr>
      <vt:lpstr>June-May</vt:lpstr>
      <vt:lpstr>wintempchart</vt:lpstr>
      <vt:lpstr>novmartemp</vt:lpstr>
      <vt:lpstr>octaprtemp</vt:lpstr>
      <vt:lpstr>anntempchart</vt:lpstr>
      <vt:lpstr>sumtempchart</vt:lpstr>
    </vt:vector>
  </TitlesOfParts>
  <Company>Saint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A. Weisman</dc:creator>
  <cp:lastModifiedBy>Robert Weisman</cp:lastModifiedBy>
  <dcterms:created xsi:type="dcterms:W3CDTF">2002-10-01T09:14:16Z</dcterms:created>
  <dcterms:modified xsi:type="dcterms:W3CDTF">2020-08-03T16:18:48Z</dcterms:modified>
</cp:coreProperties>
</file>