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ptFiles\RSP Events\2019-2020\Workshop Session Three Handouts\"/>
    </mc:Choice>
  </mc:AlternateContent>
  <bookViews>
    <workbookView xWindow="0" yWindow="0" windowWidth="15360" windowHeight="6120"/>
  </bookViews>
  <sheets>
    <sheet name="2-Year Budget" sheetId="1" r:id="rId1"/>
    <sheet name="5-Year Budget" sheetId="2" r:id="rId2"/>
    <sheet name="Tuition Calculator"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2" l="1"/>
  <c r="L47" i="2"/>
  <c r="L55" i="2"/>
  <c r="L57" i="2"/>
  <c r="L85" i="2"/>
  <c r="L86" i="2"/>
  <c r="L87" i="2"/>
  <c r="P47" i="2"/>
  <c r="P55" i="2"/>
  <c r="P57" i="2"/>
  <c r="P85" i="2"/>
  <c r="P86" i="2"/>
  <c r="M47" i="2"/>
  <c r="M55" i="2"/>
  <c r="M57" i="2"/>
  <c r="M85" i="2"/>
  <c r="M86" i="2"/>
  <c r="N47" i="2"/>
  <c r="N55" i="2"/>
  <c r="N57" i="2"/>
  <c r="N85" i="2"/>
  <c r="N86" i="2"/>
  <c r="O47" i="2"/>
  <c r="O55" i="2"/>
  <c r="O57" i="2"/>
  <c r="O85" i="2"/>
  <c r="O86" i="2"/>
  <c r="J47" i="1"/>
  <c r="J55" i="1"/>
  <c r="J57" i="1"/>
  <c r="B3" i="3"/>
  <c r="E3" i="3"/>
  <c r="J79" i="1"/>
  <c r="J84" i="1"/>
  <c r="J85" i="1"/>
  <c r="J86" i="1"/>
  <c r="I47" i="1"/>
  <c r="I55" i="1"/>
  <c r="I57" i="1"/>
  <c r="E2" i="3"/>
  <c r="I79" i="1"/>
  <c r="I84" i="1"/>
  <c r="I85" i="1"/>
  <c r="I86" i="1"/>
  <c r="P37" i="2"/>
  <c r="N37" i="2"/>
  <c r="P36" i="2"/>
  <c r="O36" i="2"/>
  <c r="N36" i="2"/>
  <c r="M36" i="2"/>
  <c r="P30" i="2"/>
  <c r="O30" i="2"/>
  <c r="N30" i="2"/>
  <c r="M30" i="2"/>
  <c r="P24" i="2"/>
  <c r="O24" i="2"/>
  <c r="N24" i="2"/>
  <c r="M24" i="2"/>
  <c r="P18" i="2"/>
  <c r="O18" i="2"/>
  <c r="N18" i="2"/>
  <c r="M18" i="2"/>
  <c r="E17" i="2"/>
  <c r="N17" i="2"/>
  <c r="L24" i="2"/>
  <c r="E33" i="2"/>
  <c r="P33" i="2"/>
  <c r="E34" i="2"/>
  <c r="P34" i="2"/>
  <c r="E35" i="2"/>
  <c r="P35" i="2"/>
  <c r="O33" i="2"/>
  <c r="O34" i="2"/>
  <c r="O35" i="2"/>
  <c r="O37" i="2"/>
  <c r="N33" i="2"/>
  <c r="N34" i="2"/>
  <c r="N35" i="2"/>
  <c r="M33" i="2"/>
  <c r="M34" i="2"/>
  <c r="M35" i="2"/>
  <c r="M37" i="2"/>
  <c r="L33" i="2"/>
  <c r="L34" i="2"/>
  <c r="L36" i="2"/>
  <c r="L35" i="2"/>
  <c r="L37" i="2"/>
  <c r="E27" i="2"/>
  <c r="P27" i="2"/>
  <c r="E28" i="2"/>
  <c r="P28" i="2"/>
  <c r="E29" i="2"/>
  <c r="P29" i="2"/>
  <c r="P31" i="2"/>
  <c r="O27" i="2"/>
  <c r="O28" i="2"/>
  <c r="O29" i="2"/>
  <c r="O31" i="2"/>
  <c r="N27" i="2"/>
  <c r="N28" i="2"/>
  <c r="N29" i="2"/>
  <c r="N31" i="2"/>
  <c r="M27" i="2"/>
  <c r="M28" i="2"/>
  <c r="M29" i="2"/>
  <c r="M31" i="2"/>
  <c r="L27" i="2"/>
  <c r="L28" i="2"/>
  <c r="L30" i="2"/>
  <c r="L29" i="2"/>
  <c r="L31" i="2"/>
  <c r="E21" i="2"/>
  <c r="P21" i="2"/>
  <c r="E22" i="2"/>
  <c r="P22" i="2"/>
  <c r="E23" i="2"/>
  <c r="P23" i="2"/>
  <c r="P25" i="2"/>
  <c r="O21" i="2"/>
  <c r="O22" i="2"/>
  <c r="O23" i="2"/>
  <c r="O25" i="2"/>
  <c r="N21" i="2"/>
  <c r="N22" i="2"/>
  <c r="N23" i="2"/>
  <c r="N25" i="2"/>
  <c r="M21" i="2"/>
  <c r="M22" i="2"/>
  <c r="M23" i="2"/>
  <c r="M25" i="2"/>
  <c r="L21" i="2"/>
  <c r="L22" i="2"/>
  <c r="L23" i="2"/>
  <c r="L25" i="2"/>
  <c r="E15" i="2"/>
  <c r="M15" i="2"/>
  <c r="E16" i="2"/>
  <c r="M16" i="2"/>
  <c r="M17" i="2"/>
  <c r="M19" i="2"/>
  <c r="P15" i="2"/>
  <c r="P16" i="2"/>
  <c r="P17" i="2"/>
  <c r="P19" i="2"/>
  <c r="O15" i="2"/>
  <c r="O16" i="2"/>
  <c r="O17" i="2"/>
  <c r="O19" i="2"/>
  <c r="N15" i="2"/>
  <c r="N16" i="2"/>
  <c r="N19" i="2"/>
  <c r="L15" i="2"/>
  <c r="L16" i="2"/>
  <c r="L18" i="2"/>
  <c r="L17" i="2"/>
  <c r="L19" i="2"/>
  <c r="E9" i="2"/>
  <c r="L9" i="2"/>
  <c r="E10" i="2"/>
  <c r="L10" i="2"/>
  <c r="L12" i="2"/>
  <c r="E11" i="2"/>
  <c r="L11" i="2"/>
  <c r="L13" i="2"/>
  <c r="M9" i="2"/>
  <c r="M10" i="2"/>
  <c r="M12" i="2"/>
  <c r="M11" i="2"/>
  <c r="M13" i="2"/>
  <c r="N9" i="2"/>
  <c r="N10" i="2"/>
  <c r="N12" i="2"/>
  <c r="N11" i="2"/>
  <c r="N13" i="2"/>
  <c r="O9" i="2"/>
  <c r="O10" i="2"/>
  <c r="O11" i="2"/>
  <c r="O13" i="2"/>
  <c r="P9" i="2"/>
  <c r="P10" i="2"/>
  <c r="P12" i="2"/>
  <c r="P11" i="2"/>
  <c r="P13" i="2"/>
  <c r="R13" i="2"/>
  <c r="I13" i="1"/>
  <c r="R10" i="2"/>
  <c r="R9" i="2"/>
  <c r="P56" i="2"/>
  <c r="B4" i="3"/>
  <c r="B5" i="3"/>
  <c r="B6" i="3"/>
  <c r="E6" i="3"/>
  <c r="P79" i="2"/>
  <c r="O56" i="2"/>
  <c r="E5" i="3"/>
  <c r="O79" i="2"/>
  <c r="N56" i="2"/>
  <c r="E4" i="3"/>
  <c r="N79" i="2"/>
  <c r="M56" i="2"/>
  <c r="M79" i="2"/>
  <c r="L56" i="2"/>
  <c r="L79" i="2"/>
  <c r="O39" i="2"/>
  <c r="N39" i="2"/>
  <c r="M39" i="2"/>
  <c r="R36" i="2"/>
  <c r="R35" i="2"/>
  <c r="R34" i="2"/>
  <c r="R33" i="2"/>
  <c r="R30" i="2"/>
  <c r="R29" i="2"/>
  <c r="R28" i="2"/>
  <c r="R27" i="2"/>
  <c r="R24" i="2"/>
  <c r="R23" i="2"/>
  <c r="R22" i="2"/>
  <c r="R21" i="2"/>
  <c r="R18" i="2"/>
  <c r="R17" i="2"/>
  <c r="R16" i="2"/>
  <c r="R15" i="2"/>
  <c r="R11" i="2"/>
  <c r="I67" i="1"/>
  <c r="L86" i="1"/>
  <c r="J87" i="1"/>
  <c r="I87" i="1"/>
  <c r="J36" i="1"/>
  <c r="I36" i="1"/>
  <c r="J30" i="1"/>
  <c r="J24" i="1"/>
  <c r="J18" i="1"/>
  <c r="E15" i="1"/>
  <c r="J15" i="1"/>
  <c r="E11" i="1"/>
  <c r="J11" i="1"/>
  <c r="L36" i="1"/>
  <c r="E35" i="1"/>
  <c r="J35" i="1"/>
  <c r="I35" i="1"/>
  <c r="E34" i="1"/>
  <c r="I34" i="1"/>
  <c r="J34" i="1"/>
  <c r="L34" i="1"/>
  <c r="E33" i="1"/>
  <c r="I33" i="1"/>
  <c r="J33" i="1"/>
  <c r="L33" i="1"/>
  <c r="I30" i="1"/>
  <c r="L30" i="1"/>
  <c r="E29" i="1"/>
  <c r="J29" i="1"/>
  <c r="I29" i="1"/>
  <c r="E28" i="1"/>
  <c r="I28" i="1"/>
  <c r="J28" i="1"/>
  <c r="L28" i="1"/>
  <c r="E27" i="1"/>
  <c r="I27" i="1"/>
  <c r="J27" i="1"/>
  <c r="L27" i="1"/>
  <c r="I24" i="1"/>
  <c r="L24" i="1"/>
  <c r="E23" i="1"/>
  <c r="J23" i="1"/>
  <c r="I23" i="1"/>
  <c r="E22" i="1"/>
  <c r="I22" i="1"/>
  <c r="J22" i="1"/>
  <c r="L22" i="1"/>
  <c r="E21" i="1"/>
  <c r="I21" i="1"/>
  <c r="J21" i="1"/>
  <c r="L21" i="1"/>
  <c r="I18" i="1"/>
  <c r="L18" i="1"/>
  <c r="E17" i="1"/>
  <c r="J17" i="1"/>
  <c r="I17" i="1"/>
  <c r="E16" i="1"/>
  <c r="I16" i="1"/>
  <c r="J16" i="1"/>
  <c r="L16" i="1"/>
  <c r="I15" i="1"/>
  <c r="L15" i="1"/>
  <c r="E10" i="1"/>
  <c r="J12" i="1"/>
  <c r="I12" i="1"/>
  <c r="E9" i="1"/>
  <c r="J9" i="1"/>
  <c r="J10" i="1"/>
  <c r="J13" i="1"/>
  <c r="I11" i="1"/>
  <c r="I9" i="1"/>
  <c r="I10" i="1"/>
  <c r="M87" i="2"/>
  <c r="N87" i="2"/>
  <c r="O87" i="2"/>
  <c r="P87" i="2"/>
  <c r="J19" i="1"/>
  <c r="J25" i="1"/>
  <c r="J31" i="1"/>
  <c r="J37" i="1"/>
  <c r="J56" i="1"/>
  <c r="I19" i="1"/>
  <c r="I25" i="1"/>
  <c r="I31" i="1"/>
  <c r="I37" i="1"/>
  <c r="I56" i="1"/>
  <c r="J39" i="1"/>
  <c r="J41" i="1"/>
  <c r="J43" i="1"/>
  <c r="J49" i="1"/>
  <c r="J52" i="1"/>
  <c r="J53" i="1"/>
  <c r="J40" i="1"/>
  <c r="J42" i="1"/>
  <c r="J44" i="1"/>
  <c r="J50" i="1"/>
  <c r="J54" i="1"/>
  <c r="I39" i="1"/>
  <c r="I41" i="1"/>
  <c r="I43" i="1"/>
  <c r="I49" i="1"/>
  <c r="I52" i="1"/>
  <c r="I53" i="1"/>
  <c r="I40" i="1"/>
  <c r="I42" i="1"/>
  <c r="I44" i="1"/>
  <c r="I50" i="1"/>
  <c r="I54" i="1"/>
  <c r="L87" i="1"/>
  <c r="I61" i="1"/>
  <c r="J61" i="1"/>
  <c r="L85" i="1"/>
  <c r="I88" i="1"/>
  <c r="J88" i="1"/>
  <c r="L88" i="1"/>
  <c r="L75" i="1"/>
  <c r="M41" i="2"/>
  <c r="M43" i="2"/>
  <c r="M49" i="2"/>
  <c r="M52" i="2"/>
  <c r="M53" i="2"/>
  <c r="M40" i="2"/>
  <c r="M42" i="2"/>
  <c r="M44" i="2"/>
  <c r="M50" i="2"/>
  <c r="M54" i="2"/>
  <c r="N41" i="2"/>
  <c r="N43" i="2"/>
  <c r="N49" i="2"/>
  <c r="N52" i="2"/>
  <c r="N53" i="2"/>
  <c r="N40" i="2"/>
  <c r="N42" i="2"/>
  <c r="N44" i="2"/>
  <c r="N50" i="2"/>
  <c r="N54" i="2"/>
  <c r="O41" i="2"/>
  <c r="O43" i="2"/>
  <c r="O49" i="2"/>
  <c r="O52" i="2"/>
  <c r="O53" i="2"/>
  <c r="O40" i="2"/>
  <c r="O42" i="2"/>
  <c r="O44" i="2"/>
  <c r="O50" i="2"/>
  <c r="O54" i="2"/>
  <c r="P39" i="2"/>
  <c r="P41" i="2"/>
  <c r="P43" i="2"/>
  <c r="P49" i="2"/>
  <c r="P52" i="2"/>
  <c r="P53" i="2"/>
  <c r="P40" i="2"/>
  <c r="P42" i="2"/>
  <c r="P44" i="2"/>
  <c r="P50" i="2"/>
  <c r="P54" i="2"/>
  <c r="L39" i="2"/>
  <c r="L41" i="2"/>
  <c r="L43" i="2"/>
  <c r="L49" i="2"/>
  <c r="L52" i="2"/>
  <c r="L53" i="2"/>
  <c r="L40" i="2"/>
  <c r="L42" i="2"/>
  <c r="L44" i="2"/>
  <c r="L50" i="2"/>
  <c r="L54" i="2"/>
  <c r="L61" i="2"/>
  <c r="L75" i="2"/>
  <c r="L84" i="2"/>
  <c r="L67" i="2"/>
  <c r="I75" i="1"/>
  <c r="J75" i="1"/>
  <c r="J67" i="1"/>
  <c r="L88" i="2"/>
  <c r="M61" i="2"/>
  <c r="M75" i="2"/>
  <c r="M84" i="2"/>
  <c r="M67" i="2"/>
  <c r="M88" i="2"/>
  <c r="N61" i="2"/>
  <c r="N75" i="2"/>
  <c r="N84" i="2"/>
  <c r="N67" i="2"/>
  <c r="N88" i="2"/>
  <c r="O61" i="2"/>
  <c r="O75" i="2"/>
  <c r="O84" i="2"/>
  <c r="O67" i="2"/>
  <c r="O88" i="2"/>
  <c r="P61" i="2"/>
  <c r="P75" i="2"/>
  <c r="P84" i="2"/>
  <c r="P67" i="2"/>
  <c r="P88" i="2"/>
  <c r="R88" i="2"/>
  <c r="R87" i="2"/>
  <c r="R85" i="2"/>
  <c r="R84" i="2"/>
  <c r="R83" i="2"/>
  <c r="R81" i="2"/>
  <c r="R80" i="2"/>
  <c r="R79" i="2"/>
  <c r="R78" i="2"/>
  <c r="R75" i="2"/>
  <c r="R74" i="2"/>
  <c r="R73" i="2"/>
  <c r="R72" i="2"/>
  <c r="R71" i="2"/>
  <c r="R70" i="2"/>
  <c r="R69" i="2"/>
  <c r="R67" i="2"/>
  <c r="R66" i="2"/>
  <c r="R65" i="2"/>
  <c r="R64" i="2"/>
  <c r="R61" i="2"/>
  <c r="R60" i="2"/>
  <c r="R59" i="2"/>
  <c r="R57" i="2"/>
  <c r="R56" i="2"/>
  <c r="R55" i="2"/>
  <c r="R54" i="2"/>
  <c r="R53" i="2"/>
  <c r="R52" i="2"/>
  <c r="R50" i="2"/>
  <c r="R49" i="2"/>
  <c r="R47" i="2"/>
  <c r="R44" i="2"/>
  <c r="R43" i="2"/>
  <c r="R42" i="2"/>
  <c r="R41" i="2"/>
  <c r="R40" i="2"/>
  <c r="R39" i="2"/>
  <c r="R37" i="2"/>
  <c r="R31" i="2"/>
  <c r="R25" i="2"/>
  <c r="R19" i="2"/>
  <c r="R12" i="2"/>
  <c r="L43" i="1"/>
  <c r="L42" i="1"/>
  <c r="L44" i="1"/>
  <c r="L67" i="1"/>
  <c r="L83" i="1"/>
  <c r="L81" i="1"/>
  <c r="L80" i="1"/>
  <c r="L79" i="1"/>
  <c r="L78" i="1"/>
  <c r="L74" i="1"/>
  <c r="L73" i="1"/>
  <c r="L72" i="1"/>
  <c r="L71" i="1"/>
  <c r="L70" i="1"/>
  <c r="L69" i="1"/>
  <c r="L66" i="1"/>
  <c r="L65" i="1"/>
  <c r="L64" i="1"/>
  <c r="L60" i="1"/>
  <c r="L59" i="1"/>
  <c r="L54" i="1"/>
  <c r="L53" i="1"/>
  <c r="L41" i="1"/>
  <c r="L52" i="1"/>
  <c r="L50" i="1"/>
  <c r="L40" i="1"/>
  <c r="L61" i="1"/>
  <c r="L39" i="1"/>
  <c r="L49" i="1"/>
  <c r="L84" i="1"/>
  <c r="L47" i="1"/>
  <c r="L12" i="1"/>
  <c r="L31" i="1"/>
  <c r="L37" i="1"/>
  <c r="L10" i="1"/>
  <c r="L9" i="1"/>
  <c r="L55" i="1"/>
  <c r="L19" i="1"/>
  <c r="L25" i="1"/>
  <c r="L13" i="1"/>
  <c r="L56" i="1"/>
  <c r="L57" i="1"/>
</calcChain>
</file>

<file path=xl/comments1.xml><?xml version="1.0" encoding="utf-8"?>
<comments xmlns="http://schemas.openxmlformats.org/spreadsheetml/2006/main">
  <authors>
    <author>Robillard, Megan M.</author>
  </authors>
  <commentList>
    <comment ref="A7" authorId="0" shapeId="0">
      <text>
        <r>
          <rPr>
            <sz val="9"/>
            <color indexed="81"/>
            <rFont val="Tahoma"/>
            <family val="2"/>
          </rPr>
          <t>Fill in the name of the Principal Investigator and Co-Principal Investigator and the current annual salary. Indicate if the time requested is for reassignment, extra duty days (summer or academic year), or for MSUAASF employees what percent of their time will be charged to the grant.</t>
        </r>
      </text>
    </comment>
    <comment ref="H9" authorId="0" shapeId="0">
      <text>
        <r>
          <rPr>
            <sz val="9"/>
            <color indexed="81"/>
            <rFont val="Tahoma"/>
            <family val="2"/>
          </rPr>
          <t>Research and Sponsored Programs will verify the individual Fringe Rate.</t>
        </r>
      </text>
    </comment>
    <comment ref="H15" authorId="0" shapeId="0">
      <text>
        <r>
          <rPr>
            <sz val="9"/>
            <color indexed="81"/>
            <rFont val="Tahoma"/>
            <family val="2"/>
          </rPr>
          <t>Research and Sponsored Programs will verify the individual Fringe Rate.</t>
        </r>
      </text>
    </comment>
    <comment ref="H21" authorId="0" shapeId="0">
      <text>
        <r>
          <rPr>
            <sz val="9"/>
            <color indexed="81"/>
            <rFont val="Tahoma"/>
            <family val="2"/>
          </rPr>
          <t>Research and Sponsored Programs will verify the individual Fringe Rate.</t>
        </r>
      </text>
    </comment>
    <comment ref="H27" authorId="0" shapeId="0">
      <text>
        <r>
          <rPr>
            <sz val="9"/>
            <color indexed="81"/>
            <rFont val="Tahoma"/>
            <family val="2"/>
          </rPr>
          <t>Research and Sponsored Programs will verify the individual Fringe Rate.</t>
        </r>
      </text>
    </comment>
    <comment ref="H33" authorId="0" shapeId="0">
      <text>
        <r>
          <rPr>
            <sz val="9"/>
            <color indexed="81"/>
            <rFont val="Tahoma"/>
            <family val="2"/>
          </rPr>
          <t>Research and Sponsored Programs will verify the individual Fringe Rate.</t>
        </r>
      </text>
    </comment>
    <comment ref="B38" authorId="0" shapeId="0">
      <text>
        <r>
          <rPr>
            <sz val="9"/>
            <color indexed="81"/>
            <rFont val="Tahoma"/>
            <family val="2"/>
          </rPr>
          <t xml:space="preserve">List any additional staff that will be paid or working on the grant. </t>
        </r>
      </text>
    </comment>
    <comment ref="D38" authorId="0" shapeId="0">
      <text>
        <r>
          <rPr>
            <sz val="9"/>
            <color indexed="81"/>
            <rFont val="Tahoma"/>
            <family val="2"/>
          </rPr>
          <t>Enter the annual salary for the project staff</t>
        </r>
      </text>
    </comment>
    <comment ref="F38" authorId="0" shapeId="0">
      <text>
        <r>
          <rPr>
            <sz val="9"/>
            <color indexed="81"/>
            <rFont val="Tahoma"/>
            <family val="2"/>
          </rPr>
          <t>Enter estimated percent time research staff will be working on the project.</t>
        </r>
      </text>
    </comment>
    <comment ref="H39" authorId="0" shapeId="0">
      <text>
        <r>
          <rPr>
            <sz val="9"/>
            <color indexed="81"/>
            <rFont val="Tahoma"/>
            <family val="2"/>
          </rPr>
          <t>Research and Sponsored Programs will verify the individual Fringe Rate.</t>
        </r>
      </text>
    </comment>
    <comment ref="B46" authorId="0" shapeId="0">
      <text>
        <r>
          <rPr>
            <sz val="9"/>
            <color indexed="81"/>
            <rFont val="Tahoma"/>
            <family val="2"/>
          </rPr>
          <t>Indicate if any graduate research assistants will be working on the project and the number of semesters they will be paid. Also indicate if graduate students will be paid during summer or during semester breaks, the hourly rate, and estimated number of hours.</t>
        </r>
      </text>
    </comment>
    <comment ref="E46" authorId="0" shapeId="0">
      <text>
        <r>
          <rPr>
            <sz val="9"/>
            <color indexed="81"/>
            <rFont val="Tahoma"/>
            <family val="2"/>
          </rPr>
          <t>Graudate student assistant stipend is $4,625/semester.</t>
        </r>
      </text>
    </comment>
    <comment ref="E48" authorId="0" shapeId="0">
      <text>
        <r>
          <rPr>
            <sz val="9"/>
            <color indexed="81"/>
            <rFont val="Tahoma"/>
            <family val="2"/>
          </rPr>
          <t xml:space="preserve">Indicate the cost/hour you would like to pay the graduate student during summer or semester breaks.
</t>
        </r>
      </text>
    </comment>
    <comment ref="B51" authorId="0" shapeId="0">
      <text>
        <r>
          <rPr>
            <sz val="9"/>
            <color indexed="81"/>
            <rFont val="Tahoma"/>
            <family val="2"/>
          </rPr>
          <t>Indicate if any hourly, undergraduate student workers will be working on the project.</t>
        </r>
      </text>
    </comment>
    <comment ref="E51" authorId="0" shapeId="0">
      <text>
        <r>
          <rPr>
            <sz val="9"/>
            <color indexed="81"/>
            <rFont val="Tahoma"/>
            <family val="2"/>
          </rPr>
          <t xml:space="preserve">Indicate the cost/hour you would like to pay the undergraduate worker.  
</t>
        </r>
      </text>
    </comment>
    <comment ref="A59" authorId="0" shapeId="0">
      <text>
        <r>
          <rPr>
            <sz val="9"/>
            <color indexed="81"/>
            <rFont val="Tahoma"/>
            <family val="2"/>
          </rPr>
          <t>1. Enter brief description of the domestic and/or international travel .
2. Enter total amount on right for each year travel funds are requested.</t>
        </r>
      </text>
    </comment>
    <comment ref="A63" authorId="0" shapeId="0">
      <text>
        <r>
          <rPr>
            <sz val="9"/>
            <color indexed="81"/>
            <rFont val="Tahoma"/>
            <family val="2"/>
          </rPr>
          <t>List individual equipment items that will need to be purchased to complete project that are $5,000 or MORE for each item. List the total cost on the right for the year the Equipment will be purchased.</t>
        </r>
      </text>
    </comment>
    <comment ref="A69" authorId="0" shapeId="0">
      <text>
        <r>
          <rPr>
            <sz val="9"/>
            <color indexed="81"/>
            <rFont val="Tahoma"/>
            <family val="2"/>
          </rPr>
          <t>List all consumable materials and supplies required for the project, and list the amount needed each year on the right.</t>
        </r>
      </text>
    </comment>
    <comment ref="A77" authorId="0" shapeId="0">
      <text>
        <r>
          <rPr>
            <sz val="9"/>
            <color indexed="81"/>
            <rFont val="Tahoma"/>
            <family val="2"/>
          </rPr>
          <t>List any other expenses that are required for the grant, such as subawards, tuition remission,  other participant costs, etc. and enter the amount needed each year on the right.</t>
        </r>
      </text>
    </comment>
    <comment ref="G87" authorId="0" shapeId="0">
      <text>
        <r>
          <rPr>
            <b/>
            <sz val="9"/>
            <color indexed="81"/>
            <rFont val="Tahoma"/>
            <family val="2"/>
          </rPr>
          <t>See below for correct F&amp;A Rate</t>
        </r>
        <r>
          <rPr>
            <sz val="9"/>
            <color indexed="81"/>
            <rFont val="Tahoma"/>
            <family val="2"/>
          </rPr>
          <t xml:space="preserve">
</t>
        </r>
      </text>
    </comment>
  </commentList>
</comments>
</file>

<file path=xl/comments2.xml><?xml version="1.0" encoding="utf-8"?>
<comments xmlns="http://schemas.openxmlformats.org/spreadsheetml/2006/main">
  <authors>
    <author>Robillard, Megan M.</author>
  </authors>
  <commentList>
    <comment ref="A7" authorId="0" shapeId="0">
      <text>
        <r>
          <rPr>
            <sz val="9"/>
            <color indexed="81"/>
            <rFont val="Tahoma"/>
            <family val="2"/>
          </rPr>
          <t>Fill in the name of the Principal Investigator and Co-Principal Investigator and the current annual salary. Indicate if the time requested is for reassignment, extra duty days (summer or academic year), or for MSUAASF employees what percent of their time will be charged to the grant.</t>
        </r>
      </text>
    </comment>
    <comment ref="K9" authorId="0" shapeId="0">
      <text>
        <r>
          <rPr>
            <sz val="9"/>
            <color indexed="81"/>
            <rFont val="Tahoma"/>
            <family val="2"/>
          </rPr>
          <t>Research and Sponsored Programs will verify the individual Fringe Rate.</t>
        </r>
      </text>
    </comment>
    <comment ref="K15" authorId="0" shapeId="0">
      <text>
        <r>
          <rPr>
            <sz val="9"/>
            <color indexed="81"/>
            <rFont val="Tahoma"/>
            <family val="2"/>
          </rPr>
          <t>Research and Sponsored Programs will verify the individual Fringe Rate.</t>
        </r>
      </text>
    </comment>
    <comment ref="K21" authorId="0" shapeId="0">
      <text>
        <r>
          <rPr>
            <sz val="9"/>
            <color indexed="81"/>
            <rFont val="Tahoma"/>
            <family val="2"/>
          </rPr>
          <t>Research and Sponsored Programs will verify the individual Fringe Rate.</t>
        </r>
      </text>
    </comment>
    <comment ref="K27" authorId="0" shapeId="0">
      <text>
        <r>
          <rPr>
            <sz val="9"/>
            <color indexed="81"/>
            <rFont val="Tahoma"/>
            <family val="2"/>
          </rPr>
          <t>Research and Sponsored Programs will verify the individual Fringe Rate.</t>
        </r>
      </text>
    </comment>
    <comment ref="K33" authorId="0" shapeId="0">
      <text>
        <r>
          <rPr>
            <sz val="9"/>
            <color indexed="81"/>
            <rFont val="Tahoma"/>
            <family val="2"/>
          </rPr>
          <t>Research and Sponsored Programs will verify the individual Fringe Rate.</t>
        </r>
      </text>
    </comment>
    <comment ref="B38" authorId="0" shapeId="0">
      <text>
        <r>
          <rPr>
            <sz val="9"/>
            <color indexed="81"/>
            <rFont val="Tahoma"/>
            <family val="2"/>
          </rPr>
          <t xml:space="preserve">List any additional staff that will be paid or working on the grant. </t>
        </r>
      </text>
    </comment>
    <comment ref="D38" authorId="0" shapeId="0">
      <text>
        <r>
          <rPr>
            <sz val="9"/>
            <color indexed="81"/>
            <rFont val="Tahoma"/>
            <family val="2"/>
          </rPr>
          <t>Enter the annual salary for the project staff</t>
        </r>
      </text>
    </comment>
    <comment ref="F38" authorId="0" shapeId="0">
      <text>
        <r>
          <rPr>
            <sz val="9"/>
            <color indexed="81"/>
            <rFont val="Tahoma"/>
            <family val="2"/>
          </rPr>
          <t>Enter estimated percent time research staff will be working on the project.</t>
        </r>
      </text>
    </comment>
    <comment ref="K39" authorId="0" shapeId="0">
      <text>
        <r>
          <rPr>
            <sz val="9"/>
            <color indexed="81"/>
            <rFont val="Tahoma"/>
            <family val="2"/>
          </rPr>
          <t>Research and Sponsored Programs will verify the individual Fringe Rate.</t>
        </r>
      </text>
    </comment>
    <comment ref="B46" authorId="0" shapeId="0">
      <text>
        <r>
          <rPr>
            <sz val="9"/>
            <color indexed="81"/>
            <rFont val="Tahoma"/>
            <family val="2"/>
          </rPr>
          <t>Indicate if any graduate research assistants will be working on the project and the number of semesters they will be paid. Also indicate if graduate students will be paid during summer or during semester breaks, the hourly rate, and estimated number of hours.</t>
        </r>
      </text>
    </comment>
    <comment ref="E46" authorId="0" shapeId="0">
      <text>
        <r>
          <rPr>
            <sz val="9"/>
            <color indexed="81"/>
            <rFont val="Tahoma"/>
            <family val="2"/>
          </rPr>
          <t>Graudate student assistant stipend is $4,625/semester.</t>
        </r>
      </text>
    </comment>
    <comment ref="E48" authorId="0" shapeId="0">
      <text>
        <r>
          <rPr>
            <sz val="9"/>
            <color indexed="81"/>
            <rFont val="Tahoma"/>
            <family val="2"/>
          </rPr>
          <t xml:space="preserve">Indicate the cost/hour you would like to pay the graduate student during summer or semester breaks.
</t>
        </r>
      </text>
    </comment>
    <comment ref="B51" authorId="0" shapeId="0">
      <text>
        <r>
          <rPr>
            <sz val="9"/>
            <color indexed="81"/>
            <rFont val="Tahoma"/>
            <family val="2"/>
          </rPr>
          <t>Indicate if any hourly, undergraduate student workers will be working on the project.</t>
        </r>
      </text>
    </comment>
    <comment ref="E51" authorId="0" shapeId="0">
      <text>
        <r>
          <rPr>
            <sz val="9"/>
            <color indexed="81"/>
            <rFont val="Tahoma"/>
            <family val="2"/>
          </rPr>
          <t xml:space="preserve">Indicate the cost/hour you would like to pay the undergraduate worker.  
</t>
        </r>
      </text>
    </comment>
    <comment ref="A59" authorId="0" shapeId="0">
      <text>
        <r>
          <rPr>
            <sz val="9"/>
            <color indexed="81"/>
            <rFont val="Tahoma"/>
            <family val="2"/>
          </rPr>
          <t>1. Enter brief description of the domestic and/or international travel .
2. Enter total amount on right for each year travel funds are requested.</t>
        </r>
      </text>
    </comment>
    <comment ref="A63" authorId="0" shapeId="0">
      <text>
        <r>
          <rPr>
            <sz val="9"/>
            <color indexed="81"/>
            <rFont val="Tahoma"/>
            <family val="2"/>
          </rPr>
          <t>List individual equipment items that will need to be purchased to complete project that are $5,000 or MORE for each item. List the total cost on the right for the year the Equipment will be purchased.</t>
        </r>
      </text>
    </comment>
    <comment ref="A69" authorId="0" shapeId="0">
      <text>
        <r>
          <rPr>
            <sz val="9"/>
            <color indexed="81"/>
            <rFont val="Tahoma"/>
            <family val="2"/>
          </rPr>
          <t>List all consumable materials and supplies required for the project, and list the amount needed each year on the right.</t>
        </r>
      </text>
    </comment>
    <comment ref="A77" authorId="0" shapeId="0">
      <text>
        <r>
          <rPr>
            <sz val="9"/>
            <color indexed="81"/>
            <rFont val="Tahoma"/>
            <family val="2"/>
          </rPr>
          <t>List any other expenses that are required for the grant, such as subawards, tuition remission,  other participant costs, etc. and enter the amount needed each year on the right.</t>
        </r>
      </text>
    </comment>
    <comment ref="J87" authorId="0" shapeId="0">
      <text>
        <r>
          <rPr>
            <b/>
            <sz val="9"/>
            <color indexed="81"/>
            <rFont val="Tahoma"/>
            <family val="2"/>
          </rPr>
          <t>See below for correct F&amp;A Rate</t>
        </r>
        <r>
          <rPr>
            <sz val="9"/>
            <color indexed="81"/>
            <rFont val="Tahoma"/>
            <family val="2"/>
          </rPr>
          <t xml:space="preserve">
</t>
        </r>
      </text>
    </comment>
  </commentList>
</comments>
</file>

<file path=xl/sharedStrings.xml><?xml version="1.0" encoding="utf-8"?>
<sst xmlns="http://schemas.openxmlformats.org/spreadsheetml/2006/main" count="216" uniqueCount="85">
  <si>
    <t>Principal Investigator:</t>
  </si>
  <si>
    <t>Project Title:</t>
  </si>
  <si>
    <t>Salaries and Wages:</t>
  </si>
  <si>
    <t>Principal Investigator</t>
  </si>
  <si>
    <t>Co-Principal Investigator</t>
  </si>
  <si>
    <t>Graduate Research Assistant</t>
  </si>
  <si>
    <t>Year 1</t>
  </si>
  <si>
    <t>Year 2</t>
  </si>
  <si>
    <t>Year 3</t>
  </si>
  <si>
    <t>Total</t>
  </si>
  <si>
    <t>Salary Rate</t>
  </si>
  <si>
    <t>1. IFO - Academic Credit Reassignment</t>
  </si>
  <si>
    <t>2. IFO - Academic Year -- Extra Duty Days</t>
  </si>
  <si>
    <t>3. IFO -Summer -- Extra Duty Days</t>
  </si>
  <si>
    <t>Fringe Rate</t>
  </si>
  <si>
    <t>1.  Academic Year -- 2 Semesters</t>
  </si>
  <si>
    <t>2.  Summer Work -- Hourly Rate * Hours Worked</t>
  </si>
  <si>
    <t>Fringe</t>
  </si>
  <si>
    <t>Undergraduate Student Workers - Hourly</t>
  </si>
  <si>
    <t xml:space="preserve">Estimated Start Date: </t>
  </si>
  <si>
    <t>Travel:</t>
  </si>
  <si>
    <t>Domestic Travel</t>
  </si>
  <si>
    <t>International Travel</t>
  </si>
  <si>
    <t>Supplies:</t>
  </si>
  <si>
    <t>Other Expenses:</t>
  </si>
  <si>
    <t>Subawards/Subcontracts</t>
  </si>
  <si>
    <t>Participant Support Costs</t>
  </si>
  <si>
    <t>Equipment:</t>
  </si>
  <si>
    <t>Total Other Expenses:</t>
  </si>
  <si>
    <t>Total Supplies:</t>
  </si>
  <si>
    <t>Total Equipment:</t>
  </si>
  <si>
    <t>Total Salaries/Wages/Fringe:</t>
  </si>
  <si>
    <t>TOTAL DIRECT COSTS:</t>
  </si>
  <si>
    <t>TOTAL PROJECT COSTS:</t>
  </si>
  <si>
    <t>Individual Items &gt; $5000.00 Only (List Below)</t>
  </si>
  <si>
    <t>Project Staff</t>
  </si>
  <si>
    <t>1.  Academic Year (full-time student)</t>
  </si>
  <si>
    <t>2.  Summer/semster break work -- Hourly Rate * Hours Worked</t>
  </si>
  <si>
    <t>Year 1 Hours</t>
  </si>
  <si>
    <t>Year 2 Hours</t>
  </si>
  <si>
    <t>Year 3 Hours</t>
  </si>
  <si>
    <t>Total Travel:</t>
  </si>
  <si>
    <t xml:space="preserve">Year 1      Percent Time </t>
  </si>
  <si>
    <t xml:space="preserve">Year 2      Percent Time </t>
  </si>
  <si>
    <t xml:space="preserve">Year 3      Percent Time </t>
  </si>
  <si>
    <t>Current Annual Salary</t>
  </si>
  <si>
    <t>Salary / semester</t>
  </si>
  <si>
    <t xml:space="preserve">Year 1                         # Semesters </t>
  </si>
  <si>
    <t xml:space="preserve">Year 2                         # Semesters </t>
  </si>
  <si>
    <t xml:space="preserve">Year 3                         # Semesters </t>
  </si>
  <si>
    <t>Hourly Rate</t>
  </si>
  <si>
    <t>Year 4</t>
  </si>
  <si>
    <t>Year 5</t>
  </si>
  <si>
    <t xml:space="preserve">Year 4      Percent Time </t>
  </si>
  <si>
    <t xml:space="preserve">Year 5      Percent Time </t>
  </si>
  <si>
    <t xml:space="preserve">Year 4                         # Semesters </t>
  </si>
  <si>
    <t xml:space="preserve">Year 5                         # Semesters </t>
  </si>
  <si>
    <t>Year 4 Hours</t>
  </si>
  <si>
    <t>Year 5 Hours</t>
  </si>
  <si>
    <t>FRINGE</t>
  </si>
  <si>
    <t>Total Fringe</t>
  </si>
  <si>
    <t>Total Salary and Wages</t>
  </si>
  <si>
    <t>F&amp;A COSTS</t>
  </si>
  <si>
    <r>
      <rPr>
        <b/>
        <u/>
        <sz val="11"/>
        <rFont val="Times New Roman"/>
        <family val="1"/>
      </rPr>
      <t>INSTRUCTIONS</t>
    </r>
    <r>
      <rPr>
        <b/>
        <sz val="11"/>
        <rFont val="Times New Roman"/>
        <family val="1"/>
      </rPr>
      <t>:</t>
    </r>
    <r>
      <rPr>
        <b/>
        <sz val="11"/>
        <color rgb="FFFF0000"/>
        <rFont val="Times New Roman"/>
        <family val="1"/>
      </rPr>
      <t xml:space="preserve"> </t>
    </r>
    <r>
      <rPr>
        <sz val="11"/>
        <color rgb="FFFF0000"/>
        <rFont val="Times New Roman"/>
        <family val="1"/>
      </rPr>
      <t xml:space="preserve">Complete the  budget worksheet to estimate the total costs for your sponsored project.  Complete the yellow highlighted fields as needed and the form will automatically calculate the budget for each year. There are comments that provide additiaonl context/instruction for each section, which are indicated by a red notation on the upper right side of the cell.  </t>
    </r>
    <r>
      <rPr>
        <b/>
        <sz val="11"/>
        <color rgb="FFFF0000"/>
        <rFont val="Times New Roman"/>
        <family val="1"/>
      </rPr>
      <t>Please complete the budget worksheet and send to your Research and Sponsored Programs contact for further discussion and refinement.</t>
    </r>
  </si>
  <si>
    <t>Academic Year</t>
  </si>
  <si>
    <t>Cost/Credit</t>
  </si>
  <si>
    <t>Total Credits</t>
  </si>
  <si>
    <t>2020-2021</t>
  </si>
  <si>
    <t>2021-2022</t>
  </si>
  <si>
    <t>2022-2023</t>
  </si>
  <si>
    <t>Total Tuition Cost</t>
  </si>
  <si>
    <t>Number of students</t>
  </si>
  <si>
    <t>2023-2024</t>
  </si>
  <si>
    <t>2024-2025</t>
  </si>
  <si>
    <r>
      <t>Tuition Remission -</t>
    </r>
    <r>
      <rPr>
        <b/>
        <sz val="11"/>
        <color rgb="FFFF0000"/>
        <rFont val="Times New Roman"/>
        <family val="1"/>
      </rPr>
      <t xml:space="preserve"> See "</t>
    </r>
    <r>
      <rPr>
        <b/>
        <i/>
        <sz val="11"/>
        <color rgb="FFFF0000"/>
        <rFont val="Times New Roman"/>
        <family val="1"/>
      </rPr>
      <t>Tuition Calculator</t>
    </r>
    <r>
      <rPr>
        <b/>
        <sz val="11"/>
        <color rgb="FFFF0000"/>
        <rFont val="Times New Roman"/>
        <family val="1"/>
      </rPr>
      <t>" Tab</t>
    </r>
  </si>
  <si>
    <t>F&amp;A (Indirect) COSTS</t>
  </si>
  <si>
    <t>4. MSUAASF - Percent Time Reassignment</t>
  </si>
  <si>
    <t>Year 1 Credits/Days or % Time</t>
  </si>
  <si>
    <t>Year 2  Credits/Days or % Time</t>
  </si>
  <si>
    <t>Year 3 Credits/Days or % Time</t>
  </si>
  <si>
    <t>Year 4 Credits/Days or % Time</t>
  </si>
  <si>
    <t>Year 5 Credits/Days or % Time</t>
  </si>
  <si>
    <r>
      <t>SCSU Federally Negotiated Rate (</t>
    </r>
    <r>
      <rPr>
        <i/>
        <sz val="11"/>
        <color theme="1"/>
        <rFont val="Times New Roman"/>
        <family val="1"/>
      </rPr>
      <t>Modified Total Direct Costs) =</t>
    </r>
  </si>
  <si>
    <r>
      <t>SCSU Non-federal Rate (</t>
    </r>
    <r>
      <rPr>
        <i/>
        <sz val="11"/>
        <color theme="1"/>
        <rFont val="Times New Roman"/>
        <family val="1"/>
      </rPr>
      <t>Total Direct Costs) =</t>
    </r>
  </si>
  <si>
    <t>Modified Total Direct Costs (MTDC):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</si>
</sst>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00"/>
    <numFmt numFmtId="165" formatCode="0.0%"/>
  </numFmts>
  <fonts count="15" x14ac:knownFonts="1">
    <font>
      <sz val="11"/>
      <color theme="1"/>
      <name val="Calibri"/>
      <family val="2"/>
      <scheme val="minor"/>
    </font>
    <font>
      <sz val="11"/>
      <color theme="1"/>
      <name val="Calibri"/>
      <family val="2"/>
      <scheme val="minor"/>
    </font>
    <font>
      <sz val="9"/>
      <color indexed="81"/>
      <name val="Tahoma"/>
      <family val="2"/>
    </font>
    <font>
      <sz val="11"/>
      <color theme="1"/>
      <name val="Times New Roman"/>
      <family val="1"/>
    </font>
    <font>
      <b/>
      <sz val="11"/>
      <color theme="1"/>
      <name val="Times New Roman"/>
      <family val="1"/>
    </font>
    <font>
      <b/>
      <i/>
      <sz val="11"/>
      <color theme="1"/>
      <name val="Times New Roman"/>
      <family val="1"/>
    </font>
    <font>
      <b/>
      <sz val="11"/>
      <name val="Times New Roman"/>
      <family val="1"/>
    </font>
    <font>
      <sz val="11"/>
      <name val="Times New Roman"/>
      <family val="1"/>
    </font>
    <font>
      <i/>
      <sz val="11"/>
      <color theme="1"/>
      <name val="Times New Roman"/>
      <family val="1"/>
    </font>
    <font>
      <b/>
      <sz val="11"/>
      <color rgb="FFFF0000"/>
      <name val="Times New Roman"/>
      <family val="1"/>
    </font>
    <font>
      <b/>
      <u/>
      <sz val="11"/>
      <name val="Times New Roman"/>
      <family val="1"/>
    </font>
    <font>
      <sz val="11"/>
      <color rgb="FFFF0000"/>
      <name val="Times New Roman"/>
      <family val="1"/>
    </font>
    <font>
      <b/>
      <sz val="11"/>
      <color theme="1"/>
      <name val="Calibri"/>
      <family val="2"/>
      <scheme val="minor"/>
    </font>
    <font>
      <b/>
      <i/>
      <sz val="11"/>
      <color rgb="FFFF0000"/>
      <name val="Times New Roman"/>
      <family val="1"/>
    </font>
    <font>
      <b/>
      <sz val="9"/>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3" fillId="0" borderId="0" xfId="0" applyFont="1" applyFill="1"/>
    <xf numFmtId="0" fontId="3" fillId="0" borderId="0" xfId="0" applyFont="1" applyFill="1" applyBorder="1"/>
    <xf numFmtId="0" fontId="3" fillId="0" borderId="1" xfId="0" applyFont="1" applyFill="1" applyBorder="1" applyAlignment="1"/>
    <xf numFmtId="0" fontId="3" fillId="0" borderId="1" xfId="0" applyFont="1" applyFill="1" applyBorder="1"/>
    <xf numFmtId="0" fontId="4" fillId="0" borderId="0" xfId="0" applyFont="1" applyFill="1"/>
    <xf numFmtId="0" fontId="3" fillId="0" borderId="4" xfId="0" applyFont="1" applyFill="1" applyBorder="1"/>
    <xf numFmtId="164" fontId="3" fillId="0" borderId="0" xfId="0" applyNumberFormat="1" applyFont="1" applyFill="1"/>
    <xf numFmtId="164" fontId="3" fillId="0" borderId="4" xfId="0" applyNumberFormat="1" applyFont="1" applyFill="1" applyBorder="1"/>
    <xf numFmtId="0" fontId="4" fillId="0" borderId="1" xfId="0" applyFont="1" applyFill="1" applyBorder="1"/>
    <xf numFmtId="0" fontId="3" fillId="0" borderId="3" xfId="0" applyFont="1" applyFill="1" applyBorder="1"/>
    <xf numFmtId="0" fontId="5" fillId="0" borderId="1" xfId="0" applyFont="1" applyFill="1" applyBorder="1"/>
    <xf numFmtId="164" fontId="3" fillId="0" borderId="3" xfId="0" applyNumberFormat="1" applyFont="1" applyFill="1" applyBorder="1"/>
    <xf numFmtId="0" fontId="3" fillId="0" borderId="0" xfId="0" applyFont="1" applyFill="1" applyAlignment="1"/>
    <xf numFmtId="0" fontId="5" fillId="0" borderId="0" xfId="0" applyFont="1" applyFill="1" applyBorder="1" applyAlignment="1">
      <alignment horizontal="right"/>
    </xf>
    <xf numFmtId="0" fontId="5" fillId="0" borderId="0" xfId="0" applyFont="1" applyFill="1" applyAlignment="1">
      <alignment horizontal="right"/>
    </xf>
    <xf numFmtId="0" fontId="3" fillId="0" borderId="6" xfId="0" applyFont="1" applyFill="1" applyBorder="1"/>
    <xf numFmtId="164" fontId="3" fillId="0" borderId="7" xfId="0" applyNumberFormat="1" applyFont="1" applyFill="1" applyBorder="1"/>
    <xf numFmtId="0" fontId="6" fillId="0" borderId="0" xfId="0" applyFont="1" applyFill="1" applyBorder="1"/>
    <xf numFmtId="164" fontId="4" fillId="0" borderId="4" xfId="0" applyNumberFormat="1" applyFont="1" applyFill="1" applyBorder="1"/>
    <xf numFmtId="0" fontId="7" fillId="0" borderId="0" xfId="0" applyFont="1" applyFill="1" applyBorder="1"/>
    <xf numFmtId="164" fontId="4" fillId="0" borderId="3" xfId="0" applyNumberFormat="1" applyFont="1" applyFill="1" applyBorder="1"/>
    <xf numFmtId="0" fontId="5" fillId="0" borderId="5" xfId="0" applyFont="1" applyFill="1" applyBorder="1" applyAlignment="1">
      <alignment horizontal="right"/>
    </xf>
    <xf numFmtId="164" fontId="4" fillId="0" borderId="8" xfId="0" applyNumberFormat="1" applyFont="1" applyFill="1" applyBorder="1"/>
    <xf numFmtId="0" fontId="3" fillId="0" borderId="0" xfId="0" applyFont="1" applyFill="1" applyAlignment="1">
      <alignment horizontal="right"/>
    </xf>
    <xf numFmtId="164" fontId="3" fillId="0" borderId="8" xfId="0" applyNumberFormat="1" applyFont="1" applyFill="1" applyBorder="1"/>
    <xf numFmtId="0" fontId="4" fillId="0" borderId="1" xfId="0"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0" fontId="3" fillId="0" borderId="0" xfId="0" applyFont="1" applyFill="1" applyAlignment="1">
      <alignment horizontal="center"/>
    </xf>
    <xf numFmtId="9" fontId="3" fillId="0" borderId="0" xfId="0" applyNumberFormat="1" applyFont="1" applyFill="1" applyAlignment="1">
      <alignment horizontal="center"/>
    </xf>
    <xf numFmtId="0" fontId="4" fillId="0" borderId="5" xfId="0" applyFont="1" applyFill="1" applyBorder="1" applyAlignment="1">
      <alignment horizontal="center"/>
    </xf>
    <xf numFmtId="10" fontId="3" fillId="0" borderId="0" xfId="0" applyNumberFormat="1" applyFont="1" applyFill="1" applyAlignment="1">
      <alignment horizontal="center"/>
    </xf>
    <xf numFmtId="10" fontId="4" fillId="0" borderId="5" xfId="0" applyNumberFormat="1" applyFont="1" applyFill="1" applyBorder="1" applyAlignment="1">
      <alignment horizontal="center"/>
    </xf>
    <xf numFmtId="0" fontId="3" fillId="4" borderId="8" xfId="0" applyFont="1" applyFill="1" applyBorder="1" applyAlignment="1" applyProtection="1">
      <alignment horizontal="center"/>
      <protection locked="0"/>
    </xf>
    <xf numFmtId="0" fontId="3" fillId="4" borderId="3" xfId="0" applyFont="1" applyFill="1" applyBorder="1" applyProtection="1">
      <protection locked="0"/>
    </xf>
    <xf numFmtId="0" fontId="3" fillId="4" borderId="8" xfId="0" applyFont="1" applyFill="1" applyBorder="1" applyProtection="1">
      <protection locked="0"/>
    </xf>
    <xf numFmtId="164" fontId="3" fillId="4" borderId="8" xfId="0" applyNumberFormat="1" applyFont="1" applyFill="1" applyBorder="1" applyProtection="1">
      <protection locked="0"/>
    </xf>
    <xf numFmtId="0" fontId="3" fillId="0" borderId="0" xfId="0" applyFont="1" applyFill="1" applyProtection="1">
      <protection locked="0"/>
    </xf>
    <xf numFmtId="8" fontId="3" fillId="4" borderId="8" xfId="0" applyNumberFormat="1" applyFont="1" applyFill="1" applyBorder="1" applyProtection="1">
      <protection locked="0"/>
    </xf>
    <xf numFmtId="6" fontId="3" fillId="4" borderId="8" xfId="0" applyNumberFormat="1" applyFont="1" applyFill="1" applyBorder="1" applyProtection="1">
      <protection locked="0"/>
    </xf>
    <xf numFmtId="0" fontId="3" fillId="4" borderId="8" xfId="0" applyFont="1" applyFill="1" applyBorder="1" applyAlignment="1" applyProtection="1">
      <alignment horizontal="left"/>
      <protection locked="0"/>
    </xf>
    <xf numFmtId="0" fontId="3" fillId="4" borderId="9" xfId="0" applyFont="1" applyFill="1" applyBorder="1" applyAlignment="1" applyProtection="1">
      <protection locked="0"/>
    </xf>
    <xf numFmtId="0" fontId="3" fillId="4" borderId="10" xfId="0" applyFont="1" applyFill="1" applyBorder="1" applyAlignment="1" applyProtection="1">
      <protection locked="0"/>
    </xf>
    <xf numFmtId="0" fontId="3" fillId="0" borderId="0" xfId="0" applyFont="1" applyFill="1" applyBorder="1" applyProtection="1">
      <protection locked="0"/>
    </xf>
    <xf numFmtId="0" fontId="3" fillId="0" borderId="18" xfId="0" applyFont="1" applyFill="1" applyBorder="1"/>
    <xf numFmtId="164" fontId="3" fillId="0" borderId="0" xfId="0" applyNumberFormat="1" applyFont="1" applyFill="1" applyAlignment="1">
      <alignment horizontal="center"/>
    </xf>
    <xf numFmtId="9" fontId="3" fillId="4" borderId="8" xfId="1" applyFont="1" applyFill="1" applyBorder="1" applyAlignment="1" applyProtection="1">
      <alignment horizontal="center"/>
      <protection locked="0"/>
    </xf>
    <xf numFmtId="0" fontId="4" fillId="0" borderId="1" xfId="0" applyFont="1" applyFill="1" applyBorder="1" applyAlignment="1">
      <alignment wrapText="1"/>
    </xf>
    <xf numFmtId="0" fontId="4" fillId="0" borderId="0" xfId="0" applyFont="1" applyFill="1" applyBorder="1" applyAlignment="1">
      <alignment wrapText="1"/>
    </xf>
    <xf numFmtId="164" fontId="3" fillId="0" borderId="4" xfId="0" applyNumberFormat="1" applyFont="1" applyFill="1" applyBorder="1" applyProtection="1">
      <protection locked="0"/>
    </xf>
    <xf numFmtId="0" fontId="6" fillId="0" borderId="16" xfId="0" applyFont="1" applyFill="1" applyBorder="1" applyAlignment="1">
      <alignment horizontal="right"/>
    </xf>
    <xf numFmtId="0" fontId="7" fillId="0" borderId="0" xfId="0" applyFont="1" applyFill="1" applyBorder="1" applyAlignment="1">
      <alignment horizontal="right"/>
    </xf>
    <xf numFmtId="0" fontId="6" fillId="0" borderId="0" xfId="0" applyFont="1" applyFill="1" applyBorder="1" applyAlignment="1">
      <alignment horizontal="right"/>
    </xf>
    <xf numFmtId="0" fontId="3" fillId="0" borderId="0" xfId="0" applyFont="1" applyFill="1" applyBorder="1" applyAlignment="1" applyProtection="1">
      <alignment horizontal="center"/>
      <protection locked="0"/>
    </xf>
    <xf numFmtId="9" fontId="4" fillId="0" borderId="0" xfId="0" applyNumberFormat="1" applyFont="1" applyFill="1" applyAlignment="1">
      <alignment horizontal="center"/>
    </xf>
    <xf numFmtId="164" fontId="3" fillId="0" borderId="0" xfId="0" applyNumberFormat="1" applyFont="1" applyFill="1" applyBorder="1" applyProtection="1">
      <protection locked="0"/>
    </xf>
    <xf numFmtId="9" fontId="3" fillId="0" borderId="11" xfId="1" applyFont="1" applyFill="1" applyBorder="1" applyAlignment="1" applyProtection="1">
      <alignment horizontal="center"/>
      <protection locked="0"/>
    </xf>
    <xf numFmtId="9" fontId="3" fillId="0" borderId="19" xfId="1" applyFont="1" applyFill="1" applyBorder="1" applyAlignment="1" applyProtection="1">
      <alignment horizontal="center"/>
      <protection locked="0"/>
    </xf>
    <xf numFmtId="0" fontId="3" fillId="0" borderId="11" xfId="0" applyFont="1" applyFill="1" applyBorder="1" applyAlignment="1" applyProtection="1">
      <alignment horizontal="left"/>
      <protection locked="0"/>
    </xf>
    <xf numFmtId="164" fontId="3" fillId="0" borderId="11" xfId="0" applyNumberFormat="1" applyFont="1" applyFill="1" applyBorder="1" applyProtection="1">
      <protection locked="0"/>
    </xf>
    <xf numFmtId="0" fontId="3" fillId="0" borderId="19" xfId="0" applyFont="1" applyFill="1" applyBorder="1" applyAlignment="1" applyProtection="1">
      <alignment horizontal="left"/>
      <protection locked="0"/>
    </xf>
    <xf numFmtId="164" fontId="3" fillId="0" borderId="19" xfId="0" applyNumberFormat="1" applyFont="1" applyFill="1" applyBorder="1" applyProtection="1">
      <protection locked="0"/>
    </xf>
    <xf numFmtId="10" fontId="4" fillId="0" borderId="0" xfId="0" applyNumberFormat="1" applyFont="1" applyFill="1" applyAlignment="1">
      <alignment horizontal="center"/>
    </xf>
    <xf numFmtId="10" fontId="3" fillId="0" borderId="4" xfId="0" applyNumberFormat="1" applyFont="1" applyFill="1" applyBorder="1" applyAlignment="1">
      <alignment horizontal="center"/>
    </xf>
    <xf numFmtId="2" fontId="4" fillId="5" borderId="0" xfId="0" applyNumberFormat="1" applyFont="1" applyFill="1" applyAlignment="1">
      <alignment horizontal="center"/>
    </xf>
    <xf numFmtId="0" fontId="6" fillId="0" borderId="16" xfId="0" applyFont="1" applyFill="1" applyBorder="1" applyAlignment="1"/>
    <xf numFmtId="0" fontId="7" fillId="0" borderId="0" xfId="0" applyFont="1" applyFill="1" applyBorder="1" applyAlignment="1"/>
    <xf numFmtId="0" fontId="6" fillId="0" borderId="0" xfId="0" applyFont="1" applyFill="1" applyBorder="1" applyAlignment="1"/>
    <xf numFmtId="164" fontId="3" fillId="0" borderId="2" xfId="0" applyNumberFormat="1" applyFont="1" applyFill="1" applyBorder="1"/>
    <xf numFmtId="9" fontId="4" fillId="0" borderId="1" xfId="0" applyNumberFormat="1" applyFont="1" applyFill="1" applyBorder="1" applyAlignment="1">
      <alignment horizontal="center"/>
    </xf>
    <xf numFmtId="9" fontId="4" fillId="0" borderId="5" xfId="1" applyFont="1" applyFill="1" applyBorder="1" applyAlignment="1" applyProtection="1">
      <alignment horizontal="center"/>
      <protection locked="0"/>
    </xf>
    <xf numFmtId="165" fontId="3" fillId="4" borderId="8" xfId="1" applyNumberFormat="1" applyFont="1" applyFill="1" applyBorder="1" applyProtection="1">
      <protection locked="0"/>
    </xf>
    <xf numFmtId="0" fontId="5" fillId="0" borderId="5" xfId="0" applyFont="1" applyFill="1" applyBorder="1" applyAlignment="1">
      <alignment horizontal="right"/>
    </xf>
    <xf numFmtId="0" fontId="3" fillId="4" borderId="3" xfId="0" applyFont="1" applyFill="1" applyBorder="1" applyAlignment="1" applyProtection="1">
      <alignment horizontal="left"/>
      <protection locked="0"/>
    </xf>
    <xf numFmtId="164" fontId="4" fillId="0" borderId="22" xfId="0" applyNumberFormat="1" applyFont="1" applyFill="1" applyBorder="1"/>
    <xf numFmtId="164" fontId="3" fillId="0" borderId="8" xfId="0" applyNumberFormat="1" applyFont="1" applyFill="1" applyBorder="1" applyProtection="1"/>
    <xf numFmtId="0" fontId="0" fillId="0" borderId="0" xfId="0" applyBorder="1"/>
    <xf numFmtId="0" fontId="0" fillId="0" borderId="0" xfId="0" applyBorder="1" applyAlignment="1">
      <alignment horizontal="center"/>
    </xf>
    <xf numFmtId="164" fontId="0" fillId="6" borderId="22" xfId="0" applyNumberFormat="1" applyFill="1" applyBorder="1"/>
    <xf numFmtId="164" fontId="0" fillId="6" borderId="8" xfId="0" applyNumberFormat="1" applyFill="1" applyBorder="1"/>
    <xf numFmtId="0" fontId="0" fillId="0" borderId="22" xfId="0" applyFill="1" applyBorder="1" applyAlignment="1">
      <alignment horizontal="right"/>
    </xf>
    <xf numFmtId="0" fontId="0" fillId="0" borderId="8" xfId="0" applyFill="1" applyBorder="1" applyAlignment="1">
      <alignment horizontal="right"/>
    </xf>
    <xf numFmtId="0" fontId="12" fillId="0" borderId="6" xfId="0" applyFont="1" applyFill="1" applyBorder="1"/>
    <xf numFmtId="0" fontId="12" fillId="0" borderId="6" xfId="0" applyFont="1" applyFill="1" applyBorder="1" applyAlignment="1">
      <alignment horizontal="center"/>
    </xf>
    <xf numFmtId="164" fontId="0" fillId="4" borderId="22" xfId="0" applyNumberFormat="1" applyFill="1" applyBorder="1" applyAlignment="1" applyProtection="1">
      <alignment horizontal="center"/>
      <protection locked="0"/>
    </xf>
    <xf numFmtId="0" fontId="0" fillId="4" borderId="22" xfId="0" applyFill="1" applyBorder="1" applyAlignment="1" applyProtection="1">
      <alignment horizontal="center"/>
      <protection locked="0"/>
    </xf>
    <xf numFmtId="164" fontId="0" fillId="4" borderId="8" xfId="0" applyNumberFormat="1" applyFill="1" applyBorder="1" applyAlignment="1" applyProtection="1">
      <alignment horizontal="center"/>
      <protection locked="0"/>
    </xf>
    <xf numFmtId="0" fontId="0" fillId="4" borderId="8" xfId="0" applyFill="1" applyBorder="1" applyAlignment="1" applyProtection="1">
      <alignment horizontal="center"/>
      <protection locked="0"/>
    </xf>
    <xf numFmtId="0" fontId="3" fillId="7" borderId="13" xfId="0" applyFont="1" applyFill="1" applyBorder="1"/>
    <xf numFmtId="0" fontId="3" fillId="7" borderId="14" xfId="0" applyFont="1" applyFill="1" applyBorder="1"/>
    <xf numFmtId="0" fontId="3" fillId="7" borderId="14" xfId="0" applyFont="1" applyFill="1" applyBorder="1" applyAlignment="1">
      <alignment horizontal="right"/>
    </xf>
    <xf numFmtId="0" fontId="3" fillId="7" borderId="26" xfId="0" applyFont="1" applyFill="1" applyBorder="1"/>
    <xf numFmtId="0" fontId="3" fillId="7" borderId="17" xfId="0" applyFont="1" applyFill="1" applyBorder="1"/>
    <xf numFmtId="0" fontId="3" fillId="7" borderId="17" xfId="0" applyFont="1" applyFill="1" applyBorder="1" applyAlignment="1">
      <alignment horizontal="right"/>
    </xf>
    <xf numFmtId="165" fontId="3" fillId="7" borderId="15" xfId="1" applyNumberFormat="1" applyFont="1" applyFill="1" applyBorder="1" applyAlignment="1">
      <alignment horizontal="left"/>
    </xf>
    <xf numFmtId="165" fontId="3" fillId="7" borderId="12" xfId="1" applyNumberFormat="1" applyFont="1" applyFill="1" applyBorder="1" applyAlignment="1">
      <alignment horizontal="left"/>
    </xf>
    <xf numFmtId="164" fontId="3" fillId="4" borderId="3" xfId="0" applyNumberFormat="1" applyFont="1" applyFill="1" applyBorder="1" applyProtection="1">
      <protection locked="0"/>
    </xf>
    <xf numFmtId="165" fontId="3" fillId="4" borderId="8" xfId="0" applyNumberFormat="1" applyFont="1" applyFill="1" applyBorder="1" applyAlignment="1" applyProtection="1">
      <alignment horizontal="center"/>
      <protection locked="0"/>
    </xf>
    <xf numFmtId="164" fontId="3" fillId="4" borderId="7" xfId="0" applyNumberFormat="1" applyFont="1" applyFill="1" applyBorder="1" applyProtection="1">
      <protection locked="0"/>
    </xf>
    <xf numFmtId="0" fontId="3" fillId="7" borderId="0" xfId="0" applyFont="1" applyFill="1"/>
    <xf numFmtId="164" fontId="3" fillId="7" borderId="0" xfId="0" applyNumberFormat="1" applyFont="1" applyFill="1"/>
    <xf numFmtId="164" fontId="4" fillId="7" borderId="0" xfId="0" applyNumberFormat="1" applyFont="1" applyFill="1"/>
    <xf numFmtId="164" fontId="3" fillId="7" borderId="4" xfId="0" applyNumberFormat="1" applyFont="1" applyFill="1" applyBorder="1"/>
    <xf numFmtId="0" fontId="4" fillId="7" borderId="0" xfId="0" applyFont="1" applyFill="1"/>
    <xf numFmtId="164" fontId="4" fillId="0" borderId="7" xfId="0" applyNumberFormat="1" applyFont="1" applyFill="1" applyBorder="1"/>
    <xf numFmtId="0" fontId="3" fillId="4" borderId="9" xfId="0" applyFont="1" applyFill="1" applyBorder="1" applyAlignment="1" applyProtection="1">
      <alignment horizontal="left"/>
      <protection locked="0"/>
    </xf>
    <xf numFmtId="0" fontId="3" fillId="4" borderId="11" xfId="0" applyFont="1" applyFill="1" applyBorder="1" applyAlignment="1" applyProtection="1">
      <alignment horizontal="left"/>
      <protection locked="0"/>
    </xf>
    <xf numFmtId="0" fontId="3" fillId="4" borderId="10" xfId="0" applyFont="1" applyFill="1" applyBorder="1" applyAlignment="1" applyProtection="1">
      <alignment horizontal="left"/>
      <protection locked="0"/>
    </xf>
    <xf numFmtId="0" fontId="9" fillId="0" borderId="20"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4" fillId="6" borderId="23" xfId="0" applyFont="1" applyFill="1" applyBorder="1" applyAlignment="1">
      <alignment horizontal="center"/>
    </xf>
    <xf numFmtId="0" fontId="4" fillId="6" borderId="24" xfId="0" applyFont="1" applyFill="1" applyBorder="1" applyAlignment="1">
      <alignment horizontal="center"/>
    </xf>
    <xf numFmtId="0" fontId="4" fillId="6" borderId="25" xfId="0" applyFont="1" applyFill="1" applyBorder="1" applyAlignment="1">
      <alignment horizontal="center"/>
    </xf>
    <xf numFmtId="0" fontId="5" fillId="0" borderId="1" xfId="0" applyFont="1" applyFill="1" applyBorder="1" applyAlignment="1">
      <alignment horizontal="right"/>
    </xf>
    <xf numFmtId="0" fontId="5" fillId="0" borderId="5" xfId="0" applyFont="1" applyFill="1" applyBorder="1" applyAlignment="1">
      <alignment horizontal="right"/>
    </xf>
    <xf numFmtId="0" fontId="4" fillId="0" borderId="0" xfId="0" applyFont="1" applyFill="1" applyAlignment="1">
      <alignment horizontal="right"/>
    </xf>
    <xf numFmtId="0" fontId="8" fillId="0" borderId="0" xfId="0" applyFont="1" applyFill="1" applyAlignment="1">
      <alignment horizontal="right"/>
    </xf>
    <xf numFmtId="0" fontId="8" fillId="0" borderId="0" xfId="0" applyFont="1" applyFill="1" applyBorder="1" applyAlignment="1">
      <alignment horizontal="right"/>
    </xf>
    <xf numFmtId="0" fontId="5" fillId="0" borderId="6" xfId="0" applyFont="1" applyFill="1" applyBorder="1" applyAlignment="1">
      <alignment horizontal="right"/>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2"/>
  <sheetViews>
    <sheetView tabSelected="1" topLeftCell="A61" zoomScale="80" zoomScaleNormal="80" workbookViewId="0">
      <selection activeCell="I86" sqref="I86"/>
    </sheetView>
  </sheetViews>
  <sheetFormatPr defaultRowHeight="15" x14ac:dyDescent="0.25"/>
  <cols>
    <col min="1" max="1" width="11.28515625" style="1" customWidth="1"/>
    <col min="2" max="2" width="25.7109375" style="1" customWidth="1"/>
    <col min="3" max="3" width="47.5703125" style="1" customWidth="1"/>
    <col min="4" max="4" width="15" style="1" customWidth="1"/>
    <col min="5" max="5" width="14.42578125" style="1" customWidth="1"/>
    <col min="6" max="7" width="14" style="1" customWidth="1"/>
    <col min="8" max="8" width="12.42578125" style="1" customWidth="1"/>
    <col min="9" max="10" width="15.42578125" style="1" customWidth="1"/>
    <col min="11" max="11" width="1.85546875" style="1" customWidth="1"/>
    <col min="12" max="12" width="15.42578125" style="1" customWidth="1"/>
    <col min="13" max="13" width="9.140625" style="1"/>
    <col min="14" max="14" width="9.85546875" style="1" bestFit="1" customWidth="1"/>
    <col min="15" max="16384" width="9.140625" style="1"/>
  </cols>
  <sheetData>
    <row r="1" spans="1:14" ht="15" customHeight="1" x14ac:dyDescent="0.25">
      <c r="A1" s="109" t="s">
        <v>63</v>
      </c>
      <c r="B1" s="110"/>
      <c r="C1" s="110"/>
      <c r="D1" s="110"/>
      <c r="E1" s="110"/>
      <c r="F1" s="110"/>
      <c r="G1" s="110"/>
      <c r="H1" s="110"/>
      <c r="I1" s="110"/>
      <c r="J1" s="110"/>
      <c r="K1" s="110"/>
      <c r="L1" s="111"/>
    </row>
    <row r="2" spans="1:14" ht="33" customHeight="1" x14ac:dyDescent="0.25">
      <c r="A2" s="112"/>
      <c r="B2" s="113"/>
      <c r="C2" s="113"/>
      <c r="D2" s="113"/>
      <c r="E2" s="113"/>
      <c r="F2" s="113"/>
      <c r="G2" s="113"/>
      <c r="H2" s="113"/>
      <c r="I2" s="113"/>
      <c r="J2" s="113"/>
      <c r="K2" s="113"/>
      <c r="L2" s="114"/>
    </row>
    <row r="3" spans="1:14" x14ac:dyDescent="0.25">
      <c r="A3" s="120" t="s">
        <v>0</v>
      </c>
      <c r="B3" s="120"/>
      <c r="C3" s="74"/>
      <c r="I3" s="2"/>
      <c r="J3" s="2"/>
      <c r="K3" s="2"/>
      <c r="L3" s="2"/>
    </row>
    <row r="4" spans="1:14" x14ac:dyDescent="0.25">
      <c r="A4" s="120" t="s">
        <v>1</v>
      </c>
      <c r="B4" s="120"/>
      <c r="C4" s="106"/>
      <c r="D4" s="107"/>
      <c r="E4" s="107"/>
      <c r="F4" s="107"/>
      <c r="G4" s="107"/>
      <c r="H4" s="108"/>
      <c r="I4" s="3"/>
      <c r="J4" s="3"/>
      <c r="K4" s="3"/>
      <c r="L4" s="3"/>
      <c r="M4" s="2"/>
    </row>
    <row r="5" spans="1:14" x14ac:dyDescent="0.25">
      <c r="A5" s="128" t="s">
        <v>19</v>
      </c>
      <c r="B5" s="128"/>
      <c r="C5" s="74"/>
      <c r="D5" s="2"/>
      <c r="E5" s="2"/>
      <c r="F5" s="2"/>
      <c r="G5" s="2"/>
      <c r="H5" s="2"/>
      <c r="I5" s="126" t="s">
        <v>6</v>
      </c>
      <c r="J5" s="126" t="s">
        <v>7</v>
      </c>
      <c r="K5" s="100"/>
      <c r="L5" s="124" t="s">
        <v>9</v>
      </c>
    </row>
    <row r="6" spans="1:14" x14ac:dyDescent="0.25">
      <c r="A6" s="4"/>
      <c r="B6" s="4"/>
      <c r="C6" s="4"/>
      <c r="D6" s="4"/>
      <c r="E6" s="4"/>
      <c r="F6" s="4"/>
      <c r="G6" s="4"/>
      <c r="H6" s="4"/>
      <c r="I6" s="127"/>
      <c r="J6" s="127"/>
      <c r="K6" s="100"/>
      <c r="L6" s="125"/>
    </row>
    <row r="7" spans="1:14" ht="43.5" x14ac:dyDescent="0.25">
      <c r="A7" s="5" t="s">
        <v>2</v>
      </c>
      <c r="B7" s="5"/>
      <c r="C7" s="5"/>
      <c r="D7" s="27" t="s">
        <v>45</v>
      </c>
      <c r="E7" s="28" t="s">
        <v>10</v>
      </c>
      <c r="F7" s="27" t="s">
        <v>77</v>
      </c>
      <c r="G7" s="27" t="s">
        <v>78</v>
      </c>
      <c r="H7" s="28" t="s">
        <v>14</v>
      </c>
      <c r="I7" s="6"/>
      <c r="J7" s="6"/>
      <c r="K7" s="100"/>
      <c r="L7" s="6"/>
    </row>
    <row r="8" spans="1:14" x14ac:dyDescent="0.25">
      <c r="B8" s="5" t="s">
        <v>3</v>
      </c>
      <c r="C8" s="36"/>
      <c r="D8" s="37"/>
      <c r="E8" s="65">
        <v>1.03</v>
      </c>
      <c r="H8" s="29"/>
      <c r="I8" s="6"/>
      <c r="J8" s="6"/>
      <c r="K8" s="100"/>
      <c r="L8" s="6"/>
    </row>
    <row r="9" spans="1:14" x14ac:dyDescent="0.25">
      <c r="C9" s="1" t="s">
        <v>11</v>
      </c>
      <c r="E9" s="46">
        <f>D8/24</f>
        <v>0</v>
      </c>
      <c r="F9" s="34"/>
      <c r="G9" s="34"/>
      <c r="H9" s="30">
        <v>0.4</v>
      </c>
      <c r="I9" s="8">
        <f>($E9*F9)</f>
        <v>0</v>
      </c>
      <c r="J9" s="8">
        <f>$E9*G9*$E$8</f>
        <v>0</v>
      </c>
      <c r="K9" s="100"/>
      <c r="L9" s="8">
        <f>SUM(I9:J9)</f>
        <v>0</v>
      </c>
      <c r="N9" s="7"/>
    </row>
    <row r="10" spans="1:14" x14ac:dyDescent="0.25">
      <c r="C10" s="1" t="s">
        <v>12</v>
      </c>
      <c r="E10" s="46">
        <f>D8/168</f>
        <v>0</v>
      </c>
      <c r="F10" s="34"/>
      <c r="G10" s="34"/>
      <c r="H10" s="30">
        <v>0.22</v>
      </c>
      <c r="I10" s="8">
        <f>($E10*F10)</f>
        <v>0</v>
      </c>
      <c r="J10" s="8">
        <f>$E10*G10*$E$8</f>
        <v>0</v>
      </c>
      <c r="K10" s="100"/>
      <c r="L10" s="8">
        <f>SUM(I10:J10)</f>
        <v>0</v>
      </c>
    </row>
    <row r="11" spans="1:14" x14ac:dyDescent="0.25">
      <c r="C11" s="1" t="s">
        <v>13</v>
      </c>
      <c r="E11" s="46">
        <f>D8/168</f>
        <v>0</v>
      </c>
      <c r="F11" s="34"/>
      <c r="G11" s="34"/>
      <c r="H11" s="30">
        <v>0.22</v>
      </c>
      <c r="I11" s="8">
        <f>($E11*F11)</f>
        <v>0</v>
      </c>
      <c r="J11" s="8">
        <f>$E11*G11*$E$8</f>
        <v>0</v>
      </c>
      <c r="K11" s="100"/>
      <c r="L11" s="8"/>
    </row>
    <row r="12" spans="1:14" x14ac:dyDescent="0.25">
      <c r="C12" s="1" t="s">
        <v>76</v>
      </c>
      <c r="E12" s="46"/>
      <c r="F12" s="98"/>
      <c r="G12" s="98"/>
      <c r="H12" s="30">
        <v>0.4</v>
      </c>
      <c r="I12" s="8">
        <f>F12*D8</f>
        <v>0</v>
      </c>
      <c r="J12" s="8">
        <f>$D8*$E8*G12</f>
        <v>0</v>
      </c>
      <c r="K12" s="100"/>
      <c r="L12" s="8">
        <f>SUM(I12:J12)</f>
        <v>0</v>
      </c>
    </row>
    <row r="13" spans="1:14" x14ac:dyDescent="0.25">
      <c r="E13" s="46"/>
      <c r="F13" s="54"/>
      <c r="G13" s="54"/>
      <c r="H13" s="55" t="s">
        <v>59</v>
      </c>
      <c r="I13" s="8">
        <f>(I9*$H9)+(I10*$H10)+($H12*I12)+(H11*I11)</f>
        <v>0</v>
      </c>
      <c r="J13" s="8">
        <f>(J9*$H9)+(J10*$H10)+($H12*J12)+(J11*$H11)</f>
        <v>0</v>
      </c>
      <c r="K13" s="100"/>
      <c r="L13" s="8">
        <f>SUM(I13:J13)</f>
        <v>0</v>
      </c>
    </row>
    <row r="14" spans="1:14" x14ac:dyDescent="0.25">
      <c r="B14" s="5" t="s">
        <v>4</v>
      </c>
      <c r="C14" s="36"/>
      <c r="D14" s="37"/>
      <c r="E14" s="29"/>
      <c r="F14" s="29"/>
      <c r="G14" s="29"/>
      <c r="H14" s="29"/>
      <c r="I14" s="6"/>
      <c r="J14" s="6"/>
      <c r="K14" s="100"/>
      <c r="L14" s="6"/>
    </row>
    <row r="15" spans="1:14" x14ac:dyDescent="0.25">
      <c r="C15" s="1" t="s">
        <v>11</v>
      </c>
      <c r="E15" s="46">
        <f>D14/24</f>
        <v>0</v>
      </c>
      <c r="F15" s="34"/>
      <c r="G15" s="34"/>
      <c r="H15" s="30">
        <v>0.4</v>
      </c>
      <c r="I15" s="8">
        <f>($E15*F15)</f>
        <v>0</v>
      </c>
      <c r="J15" s="8">
        <f>$E15*G15*$E$8</f>
        <v>0</v>
      </c>
      <c r="K15" s="100"/>
      <c r="L15" s="8">
        <f>SUM(I15:J15)</f>
        <v>0</v>
      </c>
      <c r="N15" s="7"/>
    </row>
    <row r="16" spans="1:14" x14ac:dyDescent="0.25">
      <c r="C16" s="1" t="s">
        <v>12</v>
      </c>
      <c r="E16" s="46">
        <f>D14/168</f>
        <v>0</v>
      </c>
      <c r="F16" s="34"/>
      <c r="G16" s="34"/>
      <c r="H16" s="30">
        <v>0.22</v>
      </c>
      <c r="I16" s="8">
        <f>($E16*F16)</f>
        <v>0</v>
      </c>
      <c r="J16" s="8">
        <f>$E16*G16*$E$8</f>
        <v>0</v>
      </c>
      <c r="K16" s="100"/>
      <c r="L16" s="8">
        <f>SUM(I16:J16)</f>
        <v>0</v>
      </c>
    </row>
    <row r="17" spans="2:14" x14ac:dyDescent="0.25">
      <c r="C17" s="1" t="s">
        <v>13</v>
      </c>
      <c r="E17" s="46">
        <f>D14/168</f>
        <v>0</v>
      </c>
      <c r="F17" s="34"/>
      <c r="G17" s="34"/>
      <c r="H17" s="30">
        <v>0.22</v>
      </c>
      <c r="I17" s="8">
        <f>($E17*F17)</f>
        <v>0</v>
      </c>
      <c r="J17" s="8">
        <f>$E17*G17*$E$8</f>
        <v>0</v>
      </c>
      <c r="K17" s="100"/>
      <c r="L17" s="8"/>
    </row>
    <row r="18" spans="2:14" x14ac:dyDescent="0.25">
      <c r="C18" s="1" t="s">
        <v>76</v>
      </c>
      <c r="E18" s="46"/>
      <c r="F18" s="98"/>
      <c r="G18" s="98"/>
      <c r="H18" s="30">
        <v>0.4</v>
      </c>
      <c r="I18" s="8">
        <f>F18*D14</f>
        <v>0</v>
      </c>
      <c r="J18" s="8">
        <f>$D14*$E$8*G18</f>
        <v>0</v>
      </c>
      <c r="K18" s="100"/>
      <c r="L18" s="8">
        <f>SUM(I18:J18)</f>
        <v>0</v>
      </c>
    </row>
    <row r="19" spans="2:14" x14ac:dyDescent="0.25">
      <c r="E19" s="46"/>
      <c r="F19" s="54"/>
      <c r="G19" s="54"/>
      <c r="H19" s="55" t="s">
        <v>59</v>
      </c>
      <c r="I19" s="8">
        <f>(I15*$H15)+(I16*$H16)+($H18*I18)</f>
        <v>0</v>
      </c>
      <c r="J19" s="8">
        <f t="shared" ref="J19" si="0">(J15*$H15)+(J16*$H16)+($H18*J18)</f>
        <v>0</v>
      </c>
      <c r="K19" s="100"/>
      <c r="L19" s="8">
        <f>SUM(I19:J19)</f>
        <v>0</v>
      </c>
    </row>
    <row r="20" spans="2:14" x14ac:dyDescent="0.25">
      <c r="B20" s="5" t="s">
        <v>4</v>
      </c>
      <c r="C20" s="36"/>
      <c r="D20" s="37"/>
      <c r="E20" s="29"/>
      <c r="F20" s="29"/>
      <c r="G20" s="29"/>
      <c r="H20" s="29"/>
      <c r="I20" s="6"/>
      <c r="J20" s="6"/>
      <c r="K20" s="100"/>
      <c r="L20" s="6"/>
    </row>
    <row r="21" spans="2:14" x14ac:dyDescent="0.25">
      <c r="C21" s="1" t="s">
        <v>11</v>
      </c>
      <c r="E21" s="46">
        <f>D20/24</f>
        <v>0</v>
      </c>
      <c r="F21" s="34"/>
      <c r="G21" s="34"/>
      <c r="H21" s="30">
        <v>0.4</v>
      </c>
      <c r="I21" s="8">
        <f>($E21*F21)</f>
        <v>0</v>
      </c>
      <c r="J21" s="8">
        <f>$E21*G21*$E$8</f>
        <v>0</v>
      </c>
      <c r="K21" s="100"/>
      <c r="L21" s="8">
        <f>SUM(I21:J21)</f>
        <v>0</v>
      </c>
      <c r="N21" s="7"/>
    </row>
    <row r="22" spans="2:14" x14ac:dyDescent="0.25">
      <c r="C22" s="1" t="s">
        <v>12</v>
      </c>
      <c r="E22" s="46">
        <f>D20/168</f>
        <v>0</v>
      </c>
      <c r="F22" s="34"/>
      <c r="G22" s="34"/>
      <c r="H22" s="30">
        <v>0.22</v>
      </c>
      <c r="I22" s="8">
        <f>($E22*F22)</f>
        <v>0</v>
      </c>
      <c r="J22" s="8">
        <f>$E22*G22*$E$8</f>
        <v>0</v>
      </c>
      <c r="K22" s="100"/>
      <c r="L22" s="8">
        <f>SUM(I22:J22)</f>
        <v>0</v>
      </c>
    </row>
    <row r="23" spans="2:14" x14ac:dyDescent="0.25">
      <c r="C23" s="1" t="s">
        <v>13</v>
      </c>
      <c r="E23" s="46">
        <f>D20/168</f>
        <v>0</v>
      </c>
      <c r="F23" s="34"/>
      <c r="G23" s="34"/>
      <c r="H23" s="30">
        <v>0.22</v>
      </c>
      <c r="I23" s="8">
        <f>($E23*F23)</f>
        <v>0</v>
      </c>
      <c r="J23" s="8">
        <f>$E23*G23*$E$8</f>
        <v>0</v>
      </c>
      <c r="K23" s="100"/>
      <c r="L23" s="8"/>
    </row>
    <row r="24" spans="2:14" x14ac:dyDescent="0.25">
      <c r="C24" s="1" t="s">
        <v>76</v>
      </c>
      <c r="E24" s="46"/>
      <c r="F24" s="98"/>
      <c r="G24" s="98"/>
      <c r="H24" s="30">
        <v>0.4</v>
      </c>
      <c r="I24" s="8">
        <f>F24*D20</f>
        <v>0</v>
      </c>
      <c r="J24" s="8">
        <f>$D20*$E$8*G24</f>
        <v>0</v>
      </c>
      <c r="K24" s="100"/>
      <c r="L24" s="8">
        <f>SUM(I24:J24)</f>
        <v>0</v>
      </c>
    </row>
    <row r="25" spans="2:14" x14ac:dyDescent="0.25">
      <c r="E25" s="46"/>
      <c r="F25" s="54"/>
      <c r="G25" s="54"/>
      <c r="H25" s="55" t="s">
        <v>59</v>
      </c>
      <c r="I25" s="8">
        <f>(I21*$H21)+(I22*$H22)+($H24*I24)</f>
        <v>0</v>
      </c>
      <c r="J25" s="8">
        <f t="shared" ref="J25" si="1">(J21*$H21)+(J22*$H22)+($H24*J24)</f>
        <v>0</v>
      </c>
      <c r="K25" s="100"/>
      <c r="L25" s="8">
        <f>SUM(I25:J25)</f>
        <v>0</v>
      </c>
    </row>
    <row r="26" spans="2:14" x14ac:dyDescent="0.25">
      <c r="B26" s="5" t="s">
        <v>4</v>
      </c>
      <c r="C26" s="36"/>
      <c r="D26" s="37"/>
      <c r="E26" s="29"/>
      <c r="F26" s="29"/>
      <c r="G26" s="29"/>
      <c r="H26" s="29"/>
      <c r="I26" s="6"/>
      <c r="J26" s="6"/>
      <c r="K26" s="100"/>
      <c r="L26" s="6"/>
    </row>
    <row r="27" spans="2:14" x14ac:dyDescent="0.25">
      <c r="C27" s="1" t="s">
        <v>11</v>
      </c>
      <c r="E27" s="46">
        <f>D26/24</f>
        <v>0</v>
      </c>
      <c r="F27" s="34"/>
      <c r="G27" s="34"/>
      <c r="H27" s="30">
        <v>0.4</v>
      </c>
      <c r="I27" s="8">
        <f>($E27*F27)</f>
        <v>0</v>
      </c>
      <c r="J27" s="8">
        <f>$E27*G27*$E$8</f>
        <v>0</v>
      </c>
      <c r="K27" s="100"/>
      <c r="L27" s="8">
        <f>SUM(I27:J27)</f>
        <v>0</v>
      </c>
      <c r="N27" s="7"/>
    </row>
    <row r="28" spans="2:14" x14ac:dyDescent="0.25">
      <c r="C28" s="1" t="s">
        <v>12</v>
      </c>
      <c r="E28" s="46">
        <f>D26/168</f>
        <v>0</v>
      </c>
      <c r="F28" s="34"/>
      <c r="G28" s="34"/>
      <c r="H28" s="30">
        <v>0.22</v>
      </c>
      <c r="I28" s="8">
        <f>($E28*F28)</f>
        <v>0</v>
      </c>
      <c r="J28" s="8">
        <f>$E28*G28*$E$8</f>
        <v>0</v>
      </c>
      <c r="K28" s="100"/>
      <c r="L28" s="8">
        <f>SUM(I28:J28)</f>
        <v>0</v>
      </c>
    </row>
    <row r="29" spans="2:14" x14ac:dyDescent="0.25">
      <c r="C29" s="1" t="s">
        <v>13</v>
      </c>
      <c r="E29" s="46">
        <f>D26/168</f>
        <v>0</v>
      </c>
      <c r="F29" s="34"/>
      <c r="G29" s="34"/>
      <c r="H29" s="30">
        <v>0.22</v>
      </c>
      <c r="I29" s="8">
        <f>($E29*F29)</f>
        <v>0</v>
      </c>
      <c r="J29" s="8">
        <f>$E29*G29*$E$8</f>
        <v>0</v>
      </c>
      <c r="K29" s="100"/>
      <c r="L29" s="8"/>
    </row>
    <row r="30" spans="2:14" x14ac:dyDescent="0.25">
      <c r="C30" s="1" t="s">
        <v>76</v>
      </c>
      <c r="E30" s="46"/>
      <c r="F30" s="98"/>
      <c r="G30" s="98"/>
      <c r="H30" s="30">
        <v>0.4</v>
      </c>
      <c r="I30" s="8">
        <f>F30*D26</f>
        <v>0</v>
      </c>
      <c r="J30" s="8">
        <f>$D26*$E$8*G30</f>
        <v>0</v>
      </c>
      <c r="K30" s="100"/>
      <c r="L30" s="8">
        <f>SUM(I30:J30)</f>
        <v>0</v>
      </c>
    </row>
    <row r="31" spans="2:14" x14ac:dyDescent="0.25">
      <c r="E31" s="46"/>
      <c r="F31" s="54"/>
      <c r="G31" s="54"/>
      <c r="H31" s="55" t="s">
        <v>59</v>
      </c>
      <c r="I31" s="8">
        <f>(I27*$H27)+(I28*$H28)+($H30*I30)</f>
        <v>0</v>
      </c>
      <c r="J31" s="8">
        <f t="shared" ref="J31" si="2">(J27*$H27)+(J28*$H28)+($H30*J30)</f>
        <v>0</v>
      </c>
      <c r="K31" s="100"/>
      <c r="L31" s="8">
        <f>SUM(I31:J31)</f>
        <v>0</v>
      </c>
    </row>
    <row r="32" spans="2:14" x14ac:dyDescent="0.25">
      <c r="B32" s="5" t="s">
        <v>4</v>
      </c>
      <c r="C32" s="36"/>
      <c r="D32" s="37"/>
      <c r="E32" s="29"/>
      <c r="F32" s="29"/>
      <c r="G32" s="29"/>
      <c r="H32" s="29"/>
      <c r="I32" s="6"/>
      <c r="J32" s="6"/>
      <c r="K32" s="100"/>
      <c r="L32" s="6"/>
    </row>
    <row r="33" spans="2:14" x14ac:dyDescent="0.25">
      <c r="C33" s="1" t="s">
        <v>11</v>
      </c>
      <c r="E33" s="46">
        <f>D32/24</f>
        <v>0</v>
      </c>
      <c r="F33" s="34"/>
      <c r="G33" s="34"/>
      <c r="H33" s="30">
        <v>0.4</v>
      </c>
      <c r="I33" s="8">
        <f>($E33*F33)</f>
        <v>0</v>
      </c>
      <c r="J33" s="8">
        <f>$E33*G33*$E$8</f>
        <v>0</v>
      </c>
      <c r="K33" s="100"/>
      <c r="L33" s="8">
        <f>SUM(I33:J33)</f>
        <v>0</v>
      </c>
      <c r="N33" s="7"/>
    </row>
    <row r="34" spans="2:14" x14ac:dyDescent="0.25">
      <c r="C34" s="1" t="s">
        <v>12</v>
      </c>
      <c r="E34" s="46">
        <f>D32/168</f>
        <v>0</v>
      </c>
      <c r="F34" s="34"/>
      <c r="G34" s="34"/>
      <c r="H34" s="30">
        <v>0.22</v>
      </c>
      <c r="I34" s="8">
        <f>($E34*F34)</f>
        <v>0</v>
      </c>
      <c r="J34" s="8">
        <f>$E34*G34*$E$8</f>
        <v>0</v>
      </c>
      <c r="K34" s="100"/>
      <c r="L34" s="8">
        <f>SUM(I34:J34)</f>
        <v>0</v>
      </c>
    </row>
    <row r="35" spans="2:14" x14ac:dyDescent="0.25">
      <c r="C35" s="1" t="s">
        <v>13</v>
      </c>
      <c r="E35" s="46">
        <f>D32/168</f>
        <v>0</v>
      </c>
      <c r="F35" s="34"/>
      <c r="G35" s="34"/>
      <c r="H35" s="30">
        <v>0.22</v>
      </c>
      <c r="I35" s="8">
        <f>($E35*F35)</f>
        <v>0</v>
      </c>
      <c r="J35" s="8">
        <f>$E35*G35*$E$8</f>
        <v>0</v>
      </c>
      <c r="K35" s="100"/>
      <c r="L35" s="8"/>
    </row>
    <row r="36" spans="2:14" x14ac:dyDescent="0.25">
      <c r="C36" s="1" t="s">
        <v>76</v>
      </c>
      <c r="E36" s="46"/>
      <c r="F36" s="98"/>
      <c r="G36" s="98"/>
      <c r="H36" s="30">
        <v>0.45</v>
      </c>
      <c r="I36" s="8">
        <f>F36*D32</f>
        <v>0</v>
      </c>
      <c r="J36" s="8">
        <f>$D32*$E$8*G36</f>
        <v>0</v>
      </c>
      <c r="K36" s="100"/>
      <c r="L36" s="8">
        <f>SUM(I36:J36)</f>
        <v>0</v>
      </c>
    </row>
    <row r="37" spans="2:14" x14ac:dyDescent="0.25">
      <c r="E37" s="7"/>
      <c r="F37" s="2"/>
      <c r="G37" s="2"/>
      <c r="H37" s="55" t="s">
        <v>59</v>
      </c>
      <c r="I37" s="8">
        <f>(I33*$H33)+(I34*$H34)+($H36*I36)</f>
        <v>0</v>
      </c>
      <c r="J37" s="8">
        <f t="shared" ref="J37" si="3">(J33*$H33)+(J34*$H34)+($H36*J36)</f>
        <v>0</v>
      </c>
      <c r="K37" s="100"/>
      <c r="L37" s="8">
        <f>SUM(I37:J37)</f>
        <v>0</v>
      </c>
    </row>
    <row r="38" spans="2:14" ht="48" customHeight="1" x14ac:dyDescent="0.25">
      <c r="B38" s="9" t="s">
        <v>35</v>
      </c>
      <c r="C38" s="4"/>
      <c r="D38" s="26" t="s">
        <v>45</v>
      </c>
      <c r="E38" s="49"/>
      <c r="F38" s="26" t="s">
        <v>42</v>
      </c>
      <c r="G38" s="26" t="s">
        <v>43</v>
      </c>
      <c r="H38" s="31" t="s">
        <v>17</v>
      </c>
      <c r="I38" s="10"/>
      <c r="J38" s="10"/>
      <c r="K38" s="100"/>
      <c r="L38" s="10"/>
    </row>
    <row r="39" spans="2:14" x14ac:dyDescent="0.25">
      <c r="B39" s="106"/>
      <c r="C39" s="108"/>
      <c r="D39" s="37"/>
      <c r="E39" s="50"/>
      <c r="F39" s="47"/>
      <c r="G39" s="47"/>
      <c r="H39" s="30">
        <v>0.4</v>
      </c>
      <c r="I39" s="8">
        <f>($D39*F39)</f>
        <v>0</v>
      </c>
      <c r="J39" s="8">
        <f>$D39*G39*$E$8</f>
        <v>0</v>
      </c>
      <c r="K39" s="100"/>
      <c r="L39" s="8">
        <f t="shared" ref="L39:L44" si="4">SUM(I39:J39)</f>
        <v>0</v>
      </c>
    </row>
    <row r="40" spans="2:14" x14ac:dyDescent="0.25">
      <c r="B40" s="59"/>
      <c r="C40" s="59"/>
      <c r="D40" s="60"/>
      <c r="E40" s="56"/>
      <c r="F40" s="57"/>
      <c r="G40" s="57"/>
      <c r="H40" s="55" t="s">
        <v>59</v>
      </c>
      <c r="I40" s="8">
        <f>$H39*I39</f>
        <v>0</v>
      </c>
      <c r="J40" s="8">
        <f>$H39*J39</f>
        <v>0</v>
      </c>
      <c r="K40" s="100"/>
      <c r="L40" s="8">
        <f t="shared" si="4"/>
        <v>0</v>
      </c>
    </row>
    <row r="41" spans="2:14" x14ac:dyDescent="0.25">
      <c r="B41" s="106"/>
      <c r="C41" s="108"/>
      <c r="D41" s="37"/>
      <c r="E41" s="50"/>
      <c r="F41" s="47"/>
      <c r="G41" s="47"/>
      <c r="H41" s="30">
        <v>0.4</v>
      </c>
      <c r="I41" s="8">
        <f>($D41*F41)</f>
        <v>0</v>
      </c>
      <c r="J41" s="8">
        <f>$D41*G41*$E$8</f>
        <v>0</v>
      </c>
      <c r="K41" s="100"/>
      <c r="L41" s="8">
        <f t="shared" si="4"/>
        <v>0</v>
      </c>
    </row>
    <row r="42" spans="2:14" x14ac:dyDescent="0.25">
      <c r="B42" s="59"/>
      <c r="C42" s="59"/>
      <c r="D42" s="60"/>
      <c r="E42" s="56"/>
      <c r="F42" s="57"/>
      <c r="G42" s="57"/>
      <c r="H42" s="55" t="s">
        <v>59</v>
      </c>
      <c r="I42" s="8">
        <f>$H41*I41</f>
        <v>0</v>
      </c>
      <c r="J42" s="8">
        <f>$H41*J41</f>
        <v>0</v>
      </c>
      <c r="K42" s="100"/>
      <c r="L42" s="8">
        <f t="shared" si="4"/>
        <v>0</v>
      </c>
    </row>
    <row r="43" spans="2:14" x14ac:dyDescent="0.25">
      <c r="B43" s="106"/>
      <c r="C43" s="108"/>
      <c r="D43" s="37"/>
      <c r="E43" s="50"/>
      <c r="F43" s="47"/>
      <c r="G43" s="47"/>
      <c r="H43" s="30">
        <v>0.4</v>
      </c>
      <c r="I43" s="8">
        <f>($D43*F43)</f>
        <v>0</v>
      </c>
      <c r="J43" s="8">
        <f>$D43*G43*$E$8</f>
        <v>0</v>
      </c>
      <c r="K43" s="100"/>
      <c r="L43" s="8">
        <f t="shared" si="4"/>
        <v>0</v>
      </c>
    </row>
    <row r="44" spans="2:14" x14ac:dyDescent="0.25">
      <c r="B44" s="61"/>
      <c r="C44" s="61"/>
      <c r="D44" s="62"/>
      <c r="E44" s="56"/>
      <c r="F44" s="58"/>
      <c r="G44" s="58"/>
      <c r="H44" s="55" t="s">
        <v>59</v>
      </c>
      <c r="I44" s="8">
        <f>$H43*I43</f>
        <v>0</v>
      </c>
      <c r="J44" s="8">
        <f t="shared" ref="J44" si="5">$H43*J43</f>
        <v>0</v>
      </c>
      <c r="K44" s="100"/>
      <c r="L44" s="8">
        <f t="shared" si="4"/>
        <v>0</v>
      </c>
    </row>
    <row r="45" spans="2:14" x14ac:dyDescent="0.25">
      <c r="H45" s="29"/>
      <c r="I45" s="6"/>
      <c r="J45" s="6"/>
      <c r="K45" s="100"/>
      <c r="L45" s="6"/>
    </row>
    <row r="46" spans="2:14" ht="29.25" x14ac:dyDescent="0.25">
      <c r="B46" s="9" t="s">
        <v>5</v>
      </c>
      <c r="C46" s="4"/>
      <c r="D46" s="4"/>
      <c r="E46" s="48" t="s">
        <v>46</v>
      </c>
      <c r="F46" s="26" t="s">
        <v>47</v>
      </c>
      <c r="G46" s="26" t="s">
        <v>48</v>
      </c>
      <c r="H46" s="31" t="s">
        <v>17</v>
      </c>
      <c r="I46" s="10"/>
      <c r="J46" s="10"/>
      <c r="K46" s="100"/>
      <c r="L46" s="10"/>
    </row>
    <row r="47" spans="2:14" x14ac:dyDescent="0.25">
      <c r="C47" s="1" t="s">
        <v>15</v>
      </c>
      <c r="E47" s="7">
        <v>4625</v>
      </c>
      <c r="F47" s="34"/>
      <c r="G47" s="34"/>
      <c r="H47" s="32">
        <v>0</v>
      </c>
      <c r="I47" s="8">
        <f>$E47*F47</f>
        <v>0</v>
      </c>
      <c r="J47" s="8">
        <f>$E47*G47</f>
        <v>0</v>
      </c>
      <c r="K47" s="100"/>
      <c r="L47" s="8">
        <f>SUM(I47:J47)</f>
        <v>0</v>
      </c>
    </row>
    <row r="48" spans="2:14" ht="29.25" x14ac:dyDescent="0.25">
      <c r="E48" s="48" t="s">
        <v>50</v>
      </c>
      <c r="F48" s="26" t="s">
        <v>38</v>
      </c>
      <c r="G48" s="26" t="s">
        <v>39</v>
      </c>
      <c r="H48" s="32"/>
      <c r="I48" s="8"/>
      <c r="J48" s="8"/>
      <c r="K48" s="100"/>
      <c r="L48" s="8"/>
    </row>
    <row r="49" spans="1:12" x14ac:dyDescent="0.25">
      <c r="C49" s="1" t="s">
        <v>16</v>
      </c>
      <c r="E49" s="39"/>
      <c r="F49" s="34"/>
      <c r="G49" s="34"/>
      <c r="H49" s="32">
        <v>7.6499999999999999E-2</v>
      </c>
      <c r="I49" s="8">
        <f>$E49*F49</f>
        <v>0</v>
      </c>
      <c r="J49" s="8">
        <f>$E49*G49</f>
        <v>0</v>
      </c>
      <c r="K49" s="100"/>
      <c r="L49" s="8">
        <f>SUM(I49:J49)</f>
        <v>0</v>
      </c>
    </row>
    <row r="50" spans="1:12" x14ac:dyDescent="0.25">
      <c r="H50" s="63" t="s">
        <v>59</v>
      </c>
      <c r="I50" s="8">
        <f>$H49*I49</f>
        <v>0</v>
      </c>
      <c r="J50" s="8">
        <f>$H49*J49</f>
        <v>0</v>
      </c>
      <c r="K50" s="100"/>
      <c r="L50" s="8">
        <f>SUM(I50:J50)</f>
        <v>0</v>
      </c>
    </row>
    <row r="51" spans="1:12" ht="29.25" x14ac:dyDescent="0.25">
      <c r="B51" s="9" t="s">
        <v>18</v>
      </c>
      <c r="C51" s="4"/>
      <c r="D51" s="4"/>
      <c r="E51" s="9" t="s">
        <v>50</v>
      </c>
      <c r="F51" s="26" t="s">
        <v>38</v>
      </c>
      <c r="G51" s="26" t="s">
        <v>39</v>
      </c>
      <c r="H51" s="33" t="s">
        <v>17</v>
      </c>
      <c r="I51" s="10"/>
      <c r="J51" s="10"/>
      <c r="K51" s="100"/>
      <c r="L51" s="10"/>
    </row>
    <row r="52" spans="1:12" ht="14.25" customHeight="1" x14ac:dyDescent="0.25">
      <c r="C52" s="1" t="s">
        <v>36</v>
      </c>
      <c r="E52" s="40"/>
      <c r="F52" s="34"/>
      <c r="G52" s="34"/>
      <c r="H52" s="32">
        <v>0</v>
      </c>
      <c r="I52" s="8">
        <f>$E52*F52</f>
        <v>0</v>
      </c>
      <c r="J52" s="8">
        <f>$E52*G52</f>
        <v>0</v>
      </c>
      <c r="K52" s="100"/>
      <c r="L52" s="8">
        <f t="shared" ref="L52:L57" si="6">SUM(I52:J52)</f>
        <v>0</v>
      </c>
    </row>
    <row r="53" spans="1:12" ht="14.25" customHeight="1" x14ac:dyDescent="0.25">
      <c r="C53" s="1" t="s">
        <v>37</v>
      </c>
      <c r="E53" s="40"/>
      <c r="F53" s="34"/>
      <c r="G53" s="34"/>
      <c r="H53" s="64">
        <v>7.6499999999999999E-2</v>
      </c>
      <c r="I53" s="8">
        <f>$E53*F53</f>
        <v>0</v>
      </c>
      <c r="J53" s="8">
        <f>$E53*G53</f>
        <v>0</v>
      </c>
      <c r="K53" s="100"/>
      <c r="L53" s="8">
        <f t="shared" si="6"/>
        <v>0</v>
      </c>
    </row>
    <row r="54" spans="1:12" ht="14.25" customHeight="1" x14ac:dyDescent="0.25">
      <c r="A54" s="4"/>
      <c r="B54" s="4"/>
      <c r="C54" s="4"/>
      <c r="D54" s="4"/>
      <c r="E54" s="57"/>
      <c r="F54" s="57"/>
      <c r="G54" s="57"/>
      <c r="H54" s="71" t="s">
        <v>59</v>
      </c>
      <c r="I54" s="12">
        <f>I53*$H53</f>
        <v>0</v>
      </c>
      <c r="J54" s="12">
        <f>J53*$H53</f>
        <v>0</v>
      </c>
      <c r="K54" s="100"/>
      <c r="L54" s="12">
        <f t="shared" si="6"/>
        <v>0</v>
      </c>
    </row>
    <row r="55" spans="1:12" ht="16.5" customHeight="1" x14ac:dyDescent="0.25">
      <c r="A55" s="121" t="s">
        <v>61</v>
      </c>
      <c r="B55" s="121"/>
      <c r="C55" s="121"/>
      <c r="D55" s="121"/>
      <c r="E55" s="121"/>
      <c r="F55" s="121"/>
      <c r="G55" s="121"/>
      <c r="H55" s="122"/>
      <c r="I55" s="69">
        <f>SUM(I9:I12, I15:I18, I21:I24, I27:I30, I33:I36, I39,I41, I43, I47, I49, I52, I53)</f>
        <v>0</v>
      </c>
      <c r="J55" s="69">
        <f t="shared" ref="J55" si="7">SUM(J9:J12, J15:J18, J21:J24, J27:J30, J33:J36, J39,J41, J43, J47, J49, J52, J53)</f>
        <v>0</v>
      </c>
      <c r="K55" s="100"/>
      <c r="L55" s="8">
        <f t="shared" si="6"/>
        <v>0</v>
      </c>
    </row>
    <row r="56" spans="1:12" ht="16.5" customHeight="1" x14ac:dyDescent="0.25">
      <c r="A56" s="121" t="s">
        <v>60</v>
      </c>
      <c r="B56" s="121"/>
      <c r="C56" s="121"/>
      <c r="D56" s="121"/>
      <c r="E56" s="121"/>
      <c r="F56" s="121"/>
      <c r="G56" s="121"/>
      <c r="H56" s="122"/>
      <c r="I56" s="12">
        <f>I13+I19+I25+I31+I37+I40+I42+I44+I50+I54</f>
        <v>0</v>
      </c>
      <c r="J56" s="12">
        <f t="shared" ref="J56" si="8">J13+J19+J25+J31+J37+J40+J42+J44+J50+J54</f>
        <v>0</v>
      </c>
      <c r="K56" s="100"/>
      <c r="L56" s="12">
        <f t="shared" si="6"/>
        <v>0</v>
      </c>
    </row>
    <row r="57" spans="1:12" ht="16.5" customHeight="1" x14ac:dyDescent="0.25">
      <c r="A57" s="4"/>
      <c r="B57" s="11"/>
      <c r="C57" s="4"/>
      <c r="D57" s="4"/>
      <c r="E57" s="4"/>
      <c r="F57" s="118" t="s">
        <v>31</v>
      </c>
      <c r="G57" s="118"/>
      <c r="H57" s="119"/>
      <c r="I57" s="21">
        <f>SUM(I55:I56)</f>
        <v>0</v>
      </c>
      <c r="J57" s="21">
        <f t="shared" ref="J57" si="9">SUM(J55:J56)</f>
        <v>0</v>
      </c>
      <c r="K57" s="104"/>
      <c r="L57" s="23">
        <f t="shared" si="6"/>
        <v>0</v>
      </c>
    </row>
    <row r="58" spans="1:12" x14ac:dyDescent="0.25">
      <c r="C58" s="5"/>
      <c r="I58" s="8"/>
      <c r="J58" s="8"/>
      <c r="K58" s="101"/>
      <c r="L58" s="8"/>
    </row>
    <row r="59" spans="1:12" x14ac:dyDescent="0.25">
      <c r="A59" s="5" t="s">
        <v>20</v>
      </c>
      <c r="B59" s="1" t="s">
        <v>21</v>
      </c>
      <c r="C59" s="36"/>
      <c r="I59" s="37"/>
      <c r="J59" s="37"/>
      <c r="K59" s="101"/>
      <c r="L59" s="8">
        <f>SUM(I59:J59)</f>
        <v>0</v>
      </c>
    </row>
    <row r="60" spans="1:12" x14ac:dyDescent="0.25">
      <c r="B60" s="1" t="s">
        <v>22</v>
      </c>
      <c r="C60" s="41"/>
      <c r="I60" s="37"/>
      <c r="J60" s="37"/>
      <c r="K60" s="101"/>
      <c r="L60" s="12">
        <f>SUM(I60:J60)</f>
        <v>0</v>
      </c>
    </row>
    <row r="61" spans="1:12" ht="21" customHeight="1" x14ac:dyDescent="0.25">
      <c r="A61" s="4"/>
      <c r="B61" s="4"/>
      <c r="C61" s="4"/>
      <c r="D61" s="4"/>
      <c r="E61" s="4"/>
      <c r="F61" s="4"/>
      <c r="G61" s="4"/>
      <c r="H61" s="22" t="s">
        <v>41</v>
      </c>
      <c r="I61" s="21">
        <f>SUM(I59:I60)</f>
        <v>0</v>
      </c>
      <c r="J61" s="21">
        <f t="shared" ref="J61" si="10">SUM(J59:J60)</f>
        <v>0</v>
      </c>
      <c r="K61" s="102"/>
      <c r="L61" s="21">
        <f>SUM(I61:J61)</f>
        <v>0</v>
      </c>
    </row>
    <row r="62" spans="1:12" x14ac:dyDescent="0.25">
      <c r="I62" s="8"/>
      <c r="J62" s="8"/>
      <c r="K62" s="101"/>
      <c r="L62" s="8"/>
    </row>
    <row r="63" spans="1:12" x14ac:dyDescent="0.25">
      <c r="A63" s="5" t="s">
        <v>27</v>
      </c>
      <c r="B63" s="13" t="s">
        <v>34</v>
      </c>
      <c r="C63" s="13"/>
      <c r="I63" s="8"/>
      <c r="J63" s="8"/>
      <c r="K63" s="101"/>
      <c r="L63" s="8"/>
    </row>
    <row r="64" spans="1:12" x14ac:dyDescent="0.25">
      <c r="B64" s="42"/>
      <c r="C64" s="43"/>
      <c r="D64" s="38"/>
      <c r="E64" s="38"/>
      <c r="F64" s="38"/>
      <c r="G64" s="38"/>
      <c r="I64" s="37"/>
      <c r="J64" s="37"/>
      <c r="K64" s="101"/>
      <c r="L64" s="8">
        <f>SUM(I64:J64)</f>
        <v>0</v>
      </c>
    </row>
    <row r="65" spans="1:12" x14ac:dyDescent="0.25">
      <c r="B65" s="42"/>
      <c r="C65" s="43"/>
      <c r="D65" s="38"/>
      <c r="E65" s="38"/>
      <c r="F65" s="38"/>
      <c r="G65" s="38"/>
      <c r="I65" s="37"/>
      <c r="J65" s="37"/>
      <c r="K65" s="101"/>
      <c r="L65" s="8">
        <f>SUM(I65:J65)</f>
        <v>0</v>
      </c>
    </row>
    <row r="66" spans="1:12" x14ac:dyDescent="0.25">
      <c r="A66" s="2"/>
      <c r="B66" s="42"/>
      <c r="C66" s="43"/>
      <c r="D66" s="44"/>
      <c r="E66" s="44"/>
      <c r="F66" s="44"/>
      <c r="G66" s="44"/>
      <c r="H66" s="2"/>
      <c r="I66" s="37"/>
      <c r="J66" s="37"/>
      <c r="K66" s="101"/>
      <c r="L66" s="12">
        <f>SUM(I66:J66)</f>
        <v>0</v>
      </c>
    </row>
    <row r="67" spans="1:12" ht="21" customHeight="1" x14ac:dyDescent="0.25">
      <c r="A67" s="4"/>
      <c r="B67" s="4"/>
      <c r="C67" s="4"/>
      <c r="D67" s="4"/>
      <c r="E67" s="4"/>
      <c r="F67" s="118" t="s">
        <v>30</v>
      </c>
      <c r="G67" s="118"/>
      <c r="H67" s="119"/>
      <c r="I67" s="21">
        <f>SUM(I64:I66)</f>
        <v>0</v>
      </c>
      <c r="J67" s="21">
        <f t="shared" ref="J67" si="11">SUM(J64:J66)</f>
        <v>0</v>
      </c>
      <c r="K67" s="102"/>
      <c r="L67" s="23">
        <f>SUM(I67:J67)</f>
        <v>0</v>
      </c>
    </row>
    <row r="68" spans="1:12" x14ac:dyDescent="0.25">
      <c r="A68" s="2"/>
      <c r="B68" s="2"/>
      <c r="C68" s="2"/>
      <c r="D68" s="2"/>
      <c r="E68" s="2"/>
      <c r="F68" s="14"/>
      <c r="G68" s="14"/>
      <c r="H68" s="14"/>
      <c r="I68" s="8"/>
      <c r="J68" s="8"/>
      <c r="K68" s="101"/>
      <c r="L68" s="8"/>
    </row>
    <row r="69" spans="1:12" x14ac:dyDescent="0.25">
      <c r="A69" s="5" t="s">
        <v>23</v>
      </c>
      <c r="B69" s="42"/>
      <c r="C69" s="43"/>
      <c r="D69" s="38"/>
      <c r="E69" s="38"/>
      <c r="F69" s="38"/>
      <c r="G69" s="38"/>
      <c r="I69" s="37"/>
      <c r="J69" s="37"/>
      <c r="K69" s="101"/>
      <c r="L69" s="8">
        <f t="shared" ref="L69:L75" si="12">SUM(I69:J69)</f>
        <v>0</v>
      </c>
    </row>
    <row r="70" spans="1:12" x14ac:dyDescent="0.25">
      <c r="A70" s="5"/>
      <c r="B70" s="42"/>
      <c r="C70" s="43"/>
      <c r="D70" s="38"/>
      <c r="E70" s="38"/>
      <c r="F70" s="38"/>
      <c r="G70" s="38"/>
      <c r="I70" s="37"/>
      <c r="J70" s="37"/>
      <c r="K70" s="101"/>
      <c r="L70" s="8">
        <f t="shared" si="12"/>
        <v>0</v>
      </c>
    </row>
    <row r="71" spans="1:12" x14ac:dyDescent="0.25">
      <c r="A71" s="5"/>
      <c r="B71" s="42"/>
      <c r="C71" s="43"/>
      <c r="D71" s="38"/>
      <c r="E71" s="38"/>
      <c r="F71" s="38"/>
      <c r="G71" s="38"/>
      <c r="I71" s="37"/>
      <c r="J71" s="37"/>
      <c r="K71" s="101"/>
      <c r="L71" s="8">
        <f t="shared" si="12"/>
        <v>0</v>
      </c>
    </row>
    <row r="72" spans="1:12" x14ac:dyDescent="0.25">
      <c r="B72" s="42"/>
      <c r="C72" s="43"/>
      <c r="D72" s="38"/>
      <c r="E72" s="38"/>
      <c r="F72" s="38"/>
      <c r="G72" s="38"/>
      <c r="I72" s="37"/>
      <c r="J72" s="37"/>
      <c r="K72" s="101"/>
      <c r="L72" s="8">
        <f t="shared" si="12"/>
        <v>0</v>
      </c>
    </row>
    <row r="73" spans="1:12" x14ac:dyDescent="0.25">
      <c r="B73" s="42"/>
      <c r="C73" s="43"/>
      <c r="D73" s="38"/>
      <c r="E73" s="38"/>
      <c r="F73" s="38"/>
      <c r="G73" s="38"/>
      <c r="I73" s="37"/>
      <c r="J73" s="37"/>
      <c r="K73" s="101"/>
      <c r="L73" s="8">
        <f t="shared" si="12"/>
        <v>0</v>
      </c>
    </row>
    <row r="74" spans="1:12" x14ac:dyDescent="0.25">
      <c r="B74" s="42"/>
      <c r="C74" s="43"/>
      <c r="D74" s="38"/>
      <c r="E74" s="38"/>
      <c r="F74" s="38"/>
      <c r="G74" s="38"/>
      <c r="I74" s="37"/>
      <c r="J74" s="37"/>
      <c r="K74" s="101"/>
      <c r="L74" s="12">
        <f t="shared" si="12"/>
        <v>0</v>
      </c>
    </row>
    <row r="75" spans="1:12" ht="21" customHeight="1" x14ac:dyDescent="0.25">
      <c r="A75" s="4"/>
      <c r="B75" s="4"/>
      <c r="C75" s="4"/>
      <c r="D75" s="4"/>
      <c r="E75" s="4"/>
      <c r="F75" s="118" t="s">
        <v>29</v>
      </c>
      <c r="G75" s="118"/>
      <c r="H75" s="119"/>
      <c r="I75" s="21">
        <f>SUM(I69:I74)</f>
        <v>0</v>
      </c>
      <c r="J75" s="21">
        <f>SUM(J69:J74)</f>
        <v>0</v>
      </c>
      <c r="K75" s="102"/>
      <c r="L75" s="21">
        <f t="shared" si="12"/>
        <v>0</v>
      </c>
    </row>
    <row r="76" spans="1:12" x14ac:dyDescent="0.25">
      <c r="F76" s="15"/>
      <c r="G76" s="15"/>
      <c r="H76" s="14"/>
      <c r="I76" s="8"/>
      <c r="J76" s="8"/>
      <c r="K76" s="101"/>
      <c r="L76" s="8"/>
    </row>
    <row r="77" spans="1:12" x14ac:dyDescent="0.25">
      <c r="A77" s="5" t="s">
        <v>24</v>
      </c>
      <c r="I77" s="8"/>
      <c r="J77" s="8"/>
      <c r="K77" s="101"/>
      <c r="L77" s="8"/>
    </row>
    <row r="78" spans="1:12" x14ac:dyDescent="0.25">
      <c r="B78" s="1" t="s">
        <v>25</v>
      </c>
      <c r="I78" s="37"/>
      <c r="J78" s="37"/>
      <c r="K78" s="101"/>
      <c r="L78" s="8">
        <f>SUM(I78:J78)</f>
        <v>0</v>
      </c>
    </row>
    <row r="79" spans="1:12" x14ac:dyDescent="0.25">
      <c r="B79" s="1" t="s">
        <v>74</v>
      </c>
      <c r="I79" s="76">
        <f>'Tuition Calculator'!E2</f>
        <v>0</v>
      </c>
      <c r="J79" s="76">
        <f>'Tuition Calculator'!E3</f>
        <v>0</v>
      </c>
      <c r="K79" s="101"/>
      <c r="L79" s="8">
        <f>SUM(I79:J79)</f>
        <v>0</v>
      </c>
    </row>
    <row r="80" spans="1:12" x14ac:dyDescent="0.25">
      <c r="B80" s="1" t="s">
        <v>26</v>
      </c>
      <c r="I80" s="37"/>
      <c r="J80" s="37"/>
      <c r="K80" s="101"/>
      <c r="L80" s="8">
        <f>SUM(I80:J80)</f>
        <v>0</v>
      </c>
    </row>
    <row r="81" spans="1:12" x14ac:dyDescent="0.25">
      <c r="B81" s="42"/>
      <c r="C81" s="43"/>
      <c r="D81" s="38"/>
      <c r="E81" s="38"/>
      <c r="F81" s="38"/>
      <c r="G81" s="38"/>
      <c r="I81" s="37"/>
      <c r="J81" s="37"/>
      <c r="K81" s="101"/>
      <c r="L81" s="8">
        <f>SUM(I81:J81)</f>
        <v>0</v>
      </c>
    </row>
    <row r="82" spans="1:12" x14ac:dyDescent="0.25">
      <c r="B82" s="42"/>
      <c r="C82" s="43"/>
      <c r="D82" s="38"/>
      <c r="E82" s="38"/>
      <c r="F82" s="38"/>
      <c r="G82" s="38"/>
      <c r="I82" s="37"/>
      <c r="J82" s="37"/>
      <c r="K82" s="101"/>
      <c r="L82" s="8"/>
    </row>
    <row r="83" spans="1:12" x14ac:dyDescent="0.25">
      <c r="B83" s="42"/>
      <c r="C83" s="43"/>
      <c r="D83" s="38"/>
      <c r="E83" s="38"/>
      <c r="F83" s="38"/>
      <c r="G83" s="38"/>
      <c r="I83" s="37"/>
      <c r="J83" s="37"/>
      <c r="K83" s="101"/>
      <c r="L83" s="8">
        <f t="shared" ref="L83:L88" si="13">SUM(I83:J83)</f>
        <v>0</v>
      </c>
    </row>
    <row r="84" spans="1:12" ht="21" customHeight="1" thickBot="1" x14ac:dyDescent="0.3">
      <c r="A84" s="16"/>
      <c r="B84" s="16"/>
      <c r="C84" s="16"/>
      <c r="D84" s="16"/>
      <c r="E84" s="16"/>
      <c r="F84" s="123" t="s">
        <v>28</v>
      </c>
      <c r="G84" s="123"/>
      <c r="H84" s="123"/>
      <c r="I84" s="105">
        <f>SUM(I78:I83)</f>
        <v>0</v>
      </c>
      <c r="J84" s="105">
        <f>SUM(J78:J83)</f>
        <v>0</v>
      </c>
      <c r="K84" s="102"/>
      <c r="L84" s="105">
        <f t="shared" si="13"/>
        <v>0</v>
      </c>
    </row>
    <row r="85" spans="1:12" ht="15.75" thickTop="1" x14ac:dyDescent="0.25">
      <c r="E85" s="18"/>
      <c r="H85" s="51" t="s">
        <v>32</v>
      </c>
      <c r="I85" s="75">
        <f>I57+I61+I75+I84+I67</f>
        <v>0</v>
      </c>
      <c r="J85" s="75">
        <f>J57+J61+J75+J84+J67</f>
        <v>0</v>
      </c>
      <c r="K85" s="102"/>
      <c r="L85" s="75">
        <f t="shared" si="13"/>
        <v>0</v>
      </c>
    </row>
    <row r="86" spans="1:12" x14ac:dyDescent="0.25">
      <c r="E86" s="18"/>
      <c r="H86" s="52" t="s">
        <v>84</v>
      </c>
      <c r="I86" s="12">
        <f>I85-I79-I80-I67</f>
        <v>0</v>
      </c>
      <c r="J86" s="12">
        <f>J85-J79-J80-J67</f>
        <v>0</v>
      </c>
      <c r="K86" s="102"/>
      <c r="L86" s="12">
        <f t="shared" si="13"/>
        <v>0</v>
      </c>
    </row>
    <row r="87" spans="1:12" ht="15.75" thickBot="1" x14ac:dyDescent="0.3">
      <c r="E87" s="20"/>
      <c r="F87" s="2"/>
      <c r="G87" s="52" t="s">
        <v>62</v>
      </c>
      <c r="H87" s="72"/>
      <c r="I87" s="99">
        <f>$H87*I86</f>
        <v>0</v>
      </c>
      <c r="J87" s="99">
        <f>$H87*J86</f>
        <v>0</v>
      </c>
      <c r="K87" s="103"/>
      <c r="L87" s="17">
        <f t="shared" si="13"/>
        <v>0</v>
      </c>
    </row>
    <row r="88" spans="1:12" ht="22.5" customHeight="1" thickTop="1" x14ac:dyDescent="0.25">
      <c r="E88" s="18"/>
      <c r="H88" s="53" t="s">
        <v>33</v>
      </c>
      <c r="I88" s="21">
        <f>I87+I85</f>
        <v>0</v>
      </c>
      <c r="J88" s="21">
        <f>J87+J85</f>
        <v>0</v>
      </c>
      <c r="K88" s="102"/>
      <c r="L88" s="21">
        <f t="shared" si="13"/>
        <v>0</v>
      </c>
    </row>
    <row r="89" spans="1:12" ht="15.75" thickBot="1" x14ac:dyDescent="0.3"/>
    <row r="90" spans="1:12" ht="15.75" thickBot="1" x14ac:dyDescent="0.3">
      <c r="D90" s="115" t="s">
        <v>75</v>
      </c>
      <c r="E90" s="116"/>
      <c r="F90" s="116"/>
      <c r="G90" s="116"/>
      <c r="H90" s="117"/>
    </row>
    <row r="91" spans="1:12" x14ac:dyDescent="0.25">
      <c r="D91" s="89"/>
      <c r="E91" s="90"/>
      <c r="F91" s="90"/>
      <c r="G91" s="91" t="s">
        <v>82</v>
      </c>
      <c r="H91" s="95">
        <v>0.33400000000000002</v>
      </c>
    </row>
    <row r="92" spans="1:12" ht="15.75" thickBot="1" x14ac:dyDescent="0.3">
      <c r="D92" s="92"/>
      <c r="E92" s="93"/>
      <c r="F92" s="93"/>
      <c r="G92" s="94" t="s">
        <v>83</v>
      </c>
      <c r="H92" s="96">
        <v>0.12</v>
      </c>
    </row>
  </sheetData>
  <sheetProtection sheet="1" insertRows="0"/>
  <mergeCells count="18">
    <mergeCell ref="A5:B5"/>
    <mergeCell ref="I5:I6"/>
    <mergeCell ref="C4:H4"/>
    <mergeCell ref="A1:L2"/>
    <mergeCell ref="D90:H90"/>
    <mergeCell ref="F67:H67"/>
    <mergeCell ref="F57:H57"/>
    <mergeCell ref="F75:H75"/>
    <mergeCell ref="A3:B3"/>
    <mergeCell ref="A4:B4"/>
    <mergeCell ref="A55:H55"/>
    <mergeCell ref="A56:H56"/>
    <mergeCell ref="F84:H84"/>
    <mergeCell ref="L5:L6"/>
    <mergeCell ref="B43:C43"/>
    <mergeCell ref="B41:C41"/>
    <mergeCell ref="B39:C39"/>
    <mergeCell ref="J5:J6"/>
  </mergeCells>
  <pageMargins left="0.25" right="0.2" top="0.25" bottom="0.25" header="0.3" footer="0.3"/>
  <pageSetup scale="52" orientation="landscape" r:id="rId1"/>
  <ignoredErrors>
    <ignoredError sqref="L87" formulaRange="1"/>
    <ignoredError sqref="I87:J87"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2"/>
  <sheetViews>
    <sheetView topLeftCell="A61" zoomScale="80" zoomScaleNormal="80" workbookViewId="0">
      <selection activeCell="O13" sqref="O13"/>
    </sheetView>
  </sheetViews>
  <sheetFormatPr defaultRowHeight="15" x14ac:dyDescent="0.25"/>
  <cols>
    <col min="1" max="1" width="11.28515625" style="1" customWidth="1"/>
    <col min="2" max="2" width="25.7109375" style="1" customWidth="1"/>
    <col min="3" max="3" width="47.5703125" style="1" customWidth="1"/>
    <col min="4" max="4" width="15" style="1" customWidth="1"/>
    <col min="5" max="5" width="12.28515625" style="1" customWidth="1"/>
    <col min="6" max="6" width="12.85546875" style="1" customWidth="1"/>
    <col min="7" max="7" width="15.28515625" style="1" customWidth="1"/>
    <col min="8" max="8" width="14.5703125" style="1" customWidth="1"/>
    <col min="9" max="9" width="14.42578125" style="1" customWidth="1"/>
    <col min="10" max="10" width="13.28515625" style="1" customWidth="1"/>
    <col min="11" max="11" width="12.42578125" style="1" customWidth="1"/>
    <col min="12" max="16" width="14.28515625" style="1" customWidth="1"/>
    <col min="17" max="17" width="2" style="1" customWidth="1"/>
    <col min="18" max="18" width="14.28515625" style="1" customWidth="1"/>
    <col min="19" max="19" width="9.140625" style="1"/>
    <col min="20" max="20" width="9.85546875" style="1" bestFit="1" customWidth="1"/>
    <col min="21" max="16384" width="9.140625" style="1"/>
  </cols>
  <sheetData>
    <row r="1" spans="1:20" ht="15" customHeight="1" x14ac:dyDescent="0.25">
      <c r="A1" s="109" t="s">
        <v>63</v>
      </c>
      <c r="B1" s="110"/>
      <c r="C1" s="110"/>
      <c r="D1" s="110"/>
      <c r="E1" s="110"/>
      <c r="F1" s="110"/>
      <c r="G1" s="110"/>
      <c r="H1" s="110"/>
      <c r="I1" s="110"/>
      <c r="J1" s="110"/>
      <c r="K1" s="110"/>
      <c r="L1" s="110"/>
      <c r="M1" s="110"/>
      <c r="N1" s="110"/>
      <c r="O1" s="110"/>
      <c r="P1" s="110"/>
      <c r="Q1" s="110"/>
      <c r="R1" s="111"/>
    </row>
    <row r="2" spans="1:20" ht="19.5" customHeight="1" x14ac:dyDescent="0.25">
      <c r="A2" s="112"/>
      <c r="B2" s="113"/>
      <c r="C2" s="113"/>
      <c r="D2" s="113"/>
      <c r="E2" s="113"/>
      <c r="F2" s="113"/>
      <c r="G2" s="113"/>
      <c r="H2" s="113"/>
      <c r="I2" s="113"/>
      <c r="J2" s="113"/>
      <c r="K2" s="113"/>
      <c r="L2" s="113"/>
      <c r="M2" s="113"/>
      <c r="N2" s="113"/>
      <c r="O2" s="113"/>
      <c r="P2" s="113"/>
      <c r="Q2" s="113"/>
      <c r="R2" s="114"/>
    </row>
    <row r="3" spans="1:20" x14ac:dyDescent="0.25">
      <c r="A3" s="120" t="s">
        <v>0</v>
      </c>
      <c r="B3" s="120"/>
      <c r="C3" s="35"/>
      <c r="L3" s="2"/>
      <c r="M3" s="2"/>
      <c r="N3" s="2"/>
      <c r="O3" s="2"/>
      <c r="P3" s="2"/>
      <c r="Q3" s="2"/>
      <c r="R3" s="2"/>
    </row>
    <row r="4" spans="1:20" x14ac:dyDescent="0.25">
      <c r="A4" s="120" t="s">
        <v>1</v>
      </c>
      <c r="B4" s="120"/>
      <c r="C4" s="106"/>
      <c r="D4" s="107"/>
      <c r="E4" s="107"/>
      <c r="F4" s="107"/>
      <c r="G4" s="107"/>
      <c r="H4" s="107"/>
      <c r="I4" s="107"/>
      <c r="J4" s="107"/>
      <c r="K4" s="108"/>
      <c r="L4" s="3"/>
      <c r="M4" s="3"/>
      <c r="N4" s="3"/>
      <c r="O4" s="3"/>
      <c r="P4" s="3"/>
      <c r="Q4" s="3"/>
      <c r="R4" s="3"/>
      <c r="S4" s="2"/>
    </row>
    <row r="5" spans="1:20" x14ac:dyDescent="0.25">
      <c r="A5" s="128" t="s">
        <v>19</v>
      </c>
      <c r="B5" s="128"/>
      <c r="C5" s="35"/>
      <c r="D5" s="2"/>
      <c r="E5" s="2"/>
      <c r="F5" s="2"/>
      <c r="G5" s="2"/>
      <c r="H5" s="2"/>
      <c r="I5" s="2"/>
      <c r="J5" s="2"/>
      <c r="K5" s="2"/>
      <c r="L5" s="126" t="s">
        <v>6</v>
      </c>
      <c r="M5" s="126" t="s">
        <v>7</v>
      </c>
      <c r="N5" s="126" t="s">
        <v>8</v>
      </c>
      <c r="O5" s="126" t="s">
        <v>51</v>
      </c>
      <c r="P5" s="126" t="s">
        <v>52</v>
      </c>
      <c r="Q5" s="100"/>
      <c r="R5" s="124" t="s">
        <v>9</v>
      </c>
    </row>
    <row r="6" spans="1:20" x14ac:dyDescent="0.25">
      <c r="A6" s="4"/>
      <c r="B6" s="4"/>
      <c r="C6" s="4"/>
      <c r="D6" s="4"/>
      <c r="E6" s="4"/>
      <c r="F6" s="4"/>
      <c r="G6" s="4"/>
      <c r="H6" s="4"/>
      <c r="I6" s="4"/>
      <c r="J6" s="4"/>
      <c r="K6" s="4"/>
      <c r="L6" s="127"/>
      <c r="M6" s="127"/>
      <c r="N6" s="127"/>
      <c r="O6" s="127"/>
      <c r="P6" s="127"/>
      <c r="Q6" s="100"/>
      <c r="R6" s="125"/>
    </row>
    <row r="7" spans="1:20" ht="43.5" x14ac:dyDescent="0.25">
      <c r="A7" s="5" t="s">
        <v>2</v>
      </c>
      <c r="B7" s="5"/>
      <c r="C7" s="5"/>
      <c r="D7" s="27" t="s">
        <v>45</v>
      </c>
      <c r="E7" s="28" t="s">
        <v>10</v>
      </c>
      <c r="F7" s="27" t="s">
        <v>77</v>
      </c>
      <c r="G7" s="27" t="s">
        <v>78</v>
      </c>
      <c r="H7" s="27" t="s">
        <v>79</v>
      </c>
      <c r="I7" s="27" t="s">
        <v>80</v>
      </c>
      <c r="J7" s="27" t="s">
        <v>81</v>
      </c>
      <c r="K7" s="28" t="s">
        <v>14</v>
      </c>
      <c r="L7" s="6"/>
      <c r="M7" s="6"/>
      <c r="N7" s="6"/>
      <c r="O7" s="6"/>
      <c r="P7" s="6"/>
      <c r="Q7" s="100"/>
      <c r="R7" s="6"/>
    </row>
    <row r="8" spans="1:20" x14ac:dyDescent="0.25">
      <c r="B8" s="5" t="s">
        <v>3</v>
      </c>
      <c r="C8" s="36"/>
      <c r="D8" s="37"/>
      <c r="E8" s="65">
        <v>1.03</v>
      </c>
      <c r="K8" s="29"/>
      <c r="L8" s="6"/>
      <c r="M8" s="6"/>
      <c r="N8" s="6"/>
      <c r="O8" s="6"/>
      <c r="P8" s="6"/>
      <c r="Q8" s="100"/>
      <c r="R8" s="6"/>
    </row>
    <row r="9" spans="1:20" x14ac:dyDescent="0.25">
      <c r="C9" s="1" t="s">
        <v>11</v>
      </c>
      <c r="E9" s="46">
        <f>D8/24</f>
        <v>0</v>
      </c>
      <c r="F9" s="34"/>
      <c r="G9" s="34"/>
      <c r="H9" s="34"/>
      <c r="I9" s="34"/>
      <c r="J9" s="34"/>
      <c r="K9" s="30">
        <v>0.4</v>
      </c>
      <c r="L9" s="8">
        <f>($E9*F9)</f>
        <v>0</v>
      </c>
      <c r="M9" s="8">
        <f>$E9*G9*$E$8</f>
        <v>0</v>
      </c>
      <c r="N9" s="8">
        <f>$E9*H9*$E$8*$E$8</f>
        <v>0</v>
      </c>
      <c r="O9" s="8">
        <f>$E9*I9*$E$8*$E$8*$E$8</f>
        <v>0</v>
      </c>
      <c r="P9" s="8">
        <f>$E9*J9*$E$8*$E$8*$E$8*$E$8</f>
        <v>0</v>
      </c>
      <c r="Q9" s="100"/>
      <c r="R9" s="8">
        <f>SUM(L9:P9)</f>
        <v>0</v>
      </c>
      <c r="T9" s="7"/>
    </row>
    <row r="10" spans="1:20" x14ac:dyDescent="0.25">
      <c r="C10" s="1" t="s">
        <v>12</v>
      </c>
      <c r="E10" s="46">
        <f>D8/168</f>
        <v>0</v>
      </c>
      <c r="F10" s="34"/>
      <c r="G10" s="34"/>
      <c r="H10" s="34"/>
      <c r="I10" s="34"/>
      <c r="J10" s="34"/>
      <c r="K10" s="30">
        <v>0.22</v>
      </c>
      <c r="L10" s="8">
        <f>($E10*F10)</f>
        <v>0</v>
      </c>
      <c r="M10" s="8">
        <f>$E10*G10*$E$8</f>
        <v>0</v>
      </c>
      <c r="N10" s="8">
        <f>$E10*H10*$E$8*$E$8</f>
        <v>0</v>
      </c>
      <c r="O10" s="8">
        <f>$E10*I10*$E$8*$E$8*$E$8</f>
        <v>0</v>
      </c>
      <c r="P10" s="8">
        <f>$E10*J10*$E$8*$E$8*$E$8*$E$8</f>
        <v>0</v>
      </c>
      <c r="Q10" s="100"/>
      <c r="R10" s="8">
        <f>SUM(L10:P10)</f>
        <v>0</v>
      </c>
    </row>
    <row r="11" spans="1:20" x14ac:dyDescent="0.25">
      <c r="C11" s="1" t="s">
        <v>13</v>
      </c>
      <c r="E11" s="46">
        <f>D8/168</f>
        <v>0</v>
      </c>
      <c r="F11" s="34"/>
      <c r="G11" s="34"/>
      <c r="H11" s="34"/>
      <c r="I11" s="34"/>
      <c r="J11" s="34"/>
      <c r="K11" s="30">
        <v>0.22</v>
      </c>
      <c r="L11" s="8">
        <f>($E11*F11)</f>
        <v>0</v>
      </c>
      <c r="M11" s="8">
        <f>$E11*G11*$E$8</f>
        <v>0</v>
      </c>
      <c r="N11" s="8">
        <f>$E11*H11*$E$8*$E$8</f>
        <v>0</v>
      </c>
      <c r="O11" s="8">
        <f>$E11*I11*$E$8*$E$8*$E$8</f>
        <v>0</v>
      </c>
      <c r="P11" s="8">
        <f>$E11*J11*$E$8*$E$8*$E$8*$E$8</f>
        <v>0</v>
      </c>
      <c r="Q11" s="100"/>
      <c r="R11" s="8">
        <f t="shared" ref="R11:R12" si="0">SUM(L11:P11)</f>
        <v>0</v>
      </c>
    </row>
    <row r="12" spans="1:20" x14ac:dyDescent="0.25">
      <c r="C12" s="1" t="s">
        <v>76</v>
      </c>
      <c r="E12" s="46"/>
      <c r="F12" s="98"/>
      <c r="G12" s="98"/>
      <c r="H12" s="98"/>
      <c r="I12" s="98"/>
      <c r="J12" s="98"/>
      <c r="K12" s="30">
        <v>0.4</v>
      </c>
      <c r="L12" s="8">
        <f>$F12*D8</f>
        <v>0</v>
      </c>
      <c r="M12" s="8">
        <f>$D8*$E$8*G$12</f>
        <v>0</v>
      </c>
      <c r="N12" s="8">
        <f>$D$8*H12*$E$8*$E$8</f>
        <v>0</v>
      </c>
      <c r="O12" s="8">
        <f>$D8*I12*$E$8*$E$8*$E$8</f>
        <v>0</v>
      </c>
      <c r="P12" s="8">
        <f>$D8*J12*$E$8*$E$8*$E$8*$E$8</f>
        <v>0</v>
      </c>
      <c r="Q12" s="100"/>
      <c r="R12" s="8">
        <f t="shared" si="0"/>
        <v>0</v>
      </c>
    </row>
    <row r="13" spans="1:20" x14ac:dyDescent="0.25">
      <c r="E13" s="46"/>
      <c r="F13" s="54"/>
      <c r="G13" s="54"/>
      <c r="H13" s="54"/>
      <c r="I13" s="54"/>
      <c r="J13" s="54"/>
      <c r="K13" s="55" t="s">
        <v>59</v>
      </c>
      <c r="L13" s="8">
        <f>(L9*$K9)+(L10*$K10)+($K12*L12)+(K11*L11)</f>
        <v>0</v>
      </c>
      <c r="M13" s="8">
        <f>(M9*$K9)+(M10*$K10)+($K12*M12)+($K11*M11)</f>
        <v>0</v>
      </c>
      <c r="N13" s="8">
        <f>(N9*$K9)+(N10*$K10)+($K12*N12)+($K11*N11)</f>
        <v>0</v>
      </c>
      <c r="O13" s="8">
        <f>(O9*$K9)+(O10*$K10)+($K12*O12)+($K11*O11)</f>
        <v>0</v>
      </c>
      <c r="P13" s="8">
        <f>(P9*$K9)+(P10*$K10)+($K12*P12)+($K11*P11)</f>
        <v>0</v>
      </c>
      <c r="Q13" s="100"/>
      <c r="R13" s="8">
        <f>SUM(L13:P13)</f>
        <v>0</v>
      </c>
    </row>
    <row r="14" spans="1:20" x14ac:dyDescent="0.25">
      <c r="B14" s="5" t="s">
        <v>4</v>
      </c>
      <c r="C14" s="36"/>
      <c r="D14" s="37"/>
      <c r="E14" s="29"/>
      <c r="F14" s="29"/>
      <c r="G14" s="29"/>
      <c r="H14" s="29"/>
      <c r="I14" s="29"/>
      <c r="J14" s="29"/>
      <c r="K14" s="29"/>
      <c r="L14" s="6"/>
      <c r="M14" s="6"/>
      <c r="N14" s="6"/>
      <c r="O14" s="6"/>
      <c r="P14" s="6"/>
      <c r="Q14" s="100"/>
      <c r="R14" s="6"/>
    </row>
    <row r="15" spans="1:20" x14ac:dyDescent="0.25">
      <c r="C15" s="1" t="s">
        <v>11</v>
      </c>
      <c r="E15" s="46">
        <f>D14/24</f>
        <v>0</v>
      </c>
      <c r="F15" s="34"/>
      <c r="G15" s="34"/>
      <c r="H15" s="34"/>
      <c r="I15" s="34"/>
      <c r="J15" s="34"/>
      <c r="K15" s="30">
        <v>0.4</v>
      </c>
      <c r="L15" s="8">
        <f>($E15*F15)</f>
        <v>0</v>
      </c>
      <c r="M15" s="8">
        <f>$E15*G15*$E$8</f>
        <v>0</v>
      </c>
      <c r="N15" s="8">
        <f>$E15*H15*$E$8*$E$8</f>
        <v>0</v>
      </c>
      <c r="O15" s="8">
        <f>$E15*I15*$E$8*$E$8*$E$8</f>
        <v>0</v>
      </c>
      <c r="P15" s="8">
        <f>$E15*J15*$E$8*$E$8*$E$8*$E$8</f>
        <v>0</v>
      </c>
      <c r="Q15" s="100"/>
      <c r="R15" s="8">
        <f>SUM(L15:P15)</f>
        <v>0</v>
      </c>
      <c r="T15" s="7"/>
    </row>
    <row r="16" spans="1:20" x14ac:dyDescent="0.25">
      <c r="C16" s="1" t="s">
        <v>12</v>
      </c>
      <c r="E16" s="46">
        <f>D14/168</f>
        <v>0</v>
      </c>
      <c r="F16" s="34"/>
      <c r="G16" s="34"/>
      <c r="H16" s="34"/>
      <c r="I16" s="34"/>
      <c r="J16" s="34"/>
      <c r="K16" s="30">
        <v>0.22</v>
      </c>
      <c r="L16" s="8">
        <f>($E16*F16)</f>
        <v>0</v>
      </c>
      <c r="M16" s="8">
        <f>$E16*G16*$E$8</f>
        <v>0</v>
      </c>
      <c r="N16" s="8">
        <f>$E16*H16*$E$8*$E$8</f>
        <v>0</v>
      </c>
      <c r="O16" s="8">
        <f>$E16*I16*$E$8*$E$8*$E$8</f>
        <v>0</v>
      </c>
      <c r="P16" s="8">
        <f>$E16*J16*$E$8*$E$8*$E$8*$E$8</f>
        <v>0</v>
      </c>
      <c r="Q16" s="100"/>
      <c r="R16" s="8">
        <f t="shared" ref="R16:R18" si="1">SUM(L16:P16)</f>
        <v>0</v>
      </c>
    </row>
    <row r="17" spans="2:20" x14ac:dyDescent="0.25">
      <c r="C17" s="1" t="s">
        <v>13</v>
      </c>
      <c r="E17" s="46">
        <f>D14/168</f>
        <v>0</v>
      </c>
      <c r="F17" s="34"/>
      <c r="G17" s="34"/>
      <c r="H17" s="34"/>
      <c r="I17" s="34"/>
      <c r="J17" s="34"/>
      <c r="K17" s="30">
        <v>0.22</v>
      </c>
      <c r="L17" s="8">
        <f>($E17*F17)</f>
        <v>0</v>
      </c>
      <c r="M17" s="8">
        <f>$E17*G17*$E$8</f>
        <v>0</v>
      </c>
      <c r="N17" s="8">
        <f>$E17*H17*$E$8*$E$8</f>
        <v>0</v>
      </c>
      <c r="O17" s="8">
        <f>$E17*I17*$E$8*$E$8*$E$8</f>
        <v>0</v>
      </c>
      <c r="P17" s="8">
        <f>$E17*J17*$E$8*$E$8*$E$8*$E$8</f>
        <v>0</v>
      </c>
      <c r="Q17" s="100"/>
      <c r="R17" s="8">
        <f t="shared" si="1"/>
        <v>0</v>
      </c>
    </row>
    <row r="18" spans="2:20" x14ac:dyDescent="0.25">
      <c r="C18" s="1" t="s">
        <v>76</v>
      </c>
      <c r="E18" s="46"/>
      <c r="F18" s="98"/>
      <c r="G18" s="98"/>
      <c r="H18" s="98"/>
      <c r="I18" s="98"/>
      <c r="J18" s="98"/>
      <c r="K18" s="30">
        <v>0.4</v>
      </c>
      <c r="L18" s="8">
        <f>$F18*D14</f>
        <v>0</v>
      </c>
      <c r="M18" s="8">
        <f>$D14*$E$8*G18</f>
        <v>0</v>
      </c>
      <c r="N18" s="8">
        <f>$D14*H18*$E$8*$E$8</f>
        <v>0</v>
      </c>
      <c r="O18" s="8">
        <f>$D14*I18*$E$8*$E$8*$E$8</f>
        <v>0</v>
      </c>
      <c r="P18" s="8">
        <f>$D14*J18*$E$8*$E$8*$E$8*$E$8</f>
        <v>0</v>
      </c>
      <c r="Q18" s="100"/>
      <c r="R18" s="8">
        <f t="shared" si="1"/>
        <v>0</v>
      </c>
    </row>
    <row r="19" spans="2:20" x14ac:dyDescent="0.25">
      <c r="E19" s="46"/>
      <c r="F19" s="54"/>
      <c r="G19" s="54"/>
      <c r="H19" s="54"/>
      <c r="I19" s="54"/>
      <c r="J19" s="54"/>
      <c r="K19" s="55" t="s">
        <v>59</v>
      </c>
      <c r="L19" s="8">
        <f>(L15*$K15)+(L16*$K16)+($K18*L18)+(K17*L17)</f>
        <v>0</v>
      </c>
      <c r="M19" s="8">
        <f>(M15*$K15)+(M16*$K16)+($K18*M18)+($K17*M17)</f>
        <v>0</v>
      </c>
      <c r="N19" s="8">
        <f>(N15*$K15)+(N16*$K16)+($K18*N18)+($K17*N17)</f>
        <v>0</v>
      </c>
      <c r="O19" s="8">
        <f>(O15*$K15)+(O16*$K16)+($K18*O18)+($K17*O17)</f>
        <v>0</v>
      </c>
      <c r="P19" s="8">
        <f>(P15*$K15)+(P16*$K16)+($K18*P18)+($K17*P17)</f>
        <v>0</v>
      </c>
      <c r="Q19" s="100"/>
      <c r="R19" s="8">
        <f t="shared" ref="R19" si="2">SUM(L19:P19)</f>
        <v>0</v>
      </c>
    </row>
    <row r="20" spans="2:20" x14ac:dyDescent="0.25">
      <c r="B20" s="5" t="s">
        <v>4</v>
      </c>
      <c r="C20" s="36"/>
      <c r="D20" s="37"/>
      <c r="E20" s="29"/>
      <c r="F20" s="29"/>
      <c r="G20" s="29"/>
      <c r="H20" s="29"/>
      <c r="I20" s="29"/>
      <c r="J20" s="29"/>
      <c r="K20" s="29"/>
      <c r="L20" s="6"/>
      <c r="M20" s="6"/>
      <c r="N20" s="6"/>
      <c r="O20" s="6"/>
      <c r="P20" s="6"/>
      <c r="Q20" s="100"/>
      <c r="R20" s="6"/>
    </row>
    <row r="21" spans="2:20" x14ac:dyDescent="0.25">
      <c r="C21" s="1" t="s">
        <v>11</v>
      </c>
      <c r="E21" s="46">
        <f>D20/24</f>
        <v>0</v>
      </c>
      <c r="F21" s="34"/>
      <c r="G21" s="34"/>
      <c r="H21" s="34"/>
      <c r="I21" s="34"/>
      <c r="J21" s="34"/>
      <c r="K21" s="30">
        <v>0.4</v>
      </c>
      <c r="L21" s="8">
        <f>($E21*F21)</f>
        <v>0</v>
      </c>
      <c r="M21" s="8">
        <f>$E21*G21*$E$8</f>
        <v>0</v>
      </c>
      <c r="N21" s="8">
        <f>$E21*H21*$E$8*$E$8</f>
        <v>0</v>
      </c>
      <c r="O21" s="8">
        <f>$E21*I21*$E$8*$E$8*$E$8</f>
        <v>0</v>
      </c>
      <c r="P21" s="8">
        <f>$E21*J21*$E$8*$E$8*$E$8*$E$8</f>
        <v>0</v>
      </c>
      <c r="Q21" s="100"/>
      <c r="R21" s="8">
        <f>SUM(L21:P21)</f>
        <v>0</v>
      </c>
      <c r="T21" s="7"/>
    </row>
    <row r="22" spans="2:20" x14ac:dyDescent="0.25">
      <c r="C22" s="1" t="s">
        <v>12</v>
      </c>
      <c r="E22" s="46">
        <f>D20/168</f>
        <v>0</v>
      </c>
      <c r="F22" s="34"/>
      <c r="G22" s="34"/>
      <c r="H22" s="34"/>
      <c r="I22" s="34"/>
      <c r="J22" s="34"/>
      <c r="K22" s="30">
        <v>0.22</v>
      </c>
      <c r="L22" s="8">
        <f>($E22*F22)</f>
        <v>0</v>
      </c>
      <c r="M22" s="8">
        <f>$E22*G22*$E$8</f>
        <v>0</v>
      </c>
      <c r="N22" s="8">
        <f>$E22*H22*$E$8*$E$8</f>
        <v>0</v>
      </c>
      <c r="O22" s="8">
        <f>$E22*I22*$E$8*$E$8*$E$8</f>
        <v>0</v>
      </c>
      <c r="P22" s="8">
        <f>$E22*J22*$E$8*$E$8*$E$8*$E$8</f>
        <v>0</v>
      </c>
      <c r="Q22" s="100"/>
      <c r="R22" s="8">
        <f t="shared" ref="R22:R24" si="3">SUM(L22:P22)</f>
        <v>0</v>
      </c>
    </row>
    <row r="23" spans="2:20" x14ac:dyDescent="0.25">
      <c r="C23" s="1" t="s">
        <v>13</v>
      </c>
      <c r="E23" s="46">
        <f>D20/168</f>
        <v>0</v>
      </c>
      <c r="F23" s="34"/>
      <c r="G23" s="34"/>
      <c r="H23" s="34"/>
      <c r="I23" s="34"/>
      <c r="J23" s="34"/>
      <c r="K23" s="30">
        <v>0.22</v>
      </c>
      <c r="L23" s="8">
        <f>($E23*F23)</f>
        <v>0</v>
      </c>
      <c r="M23" s="8">
        <f>$E23*G23*$E$8</f>
        <v>0</v>
      </c>
      <c r="N23" s="8">
        <f>$E23*H23*$E$8*$E$8</f>
        <v>0</v>
      </c>
      <c r="O23" s="8">
        <f>$E23*I23*$E$8*$E$8*$E$8</f>
        <v>0</v>
      </c>
      <c r="P23" s="8">
        <f>$E23*J23*$E$8*$E$8*$E$8*$E$8</f>
        <v>0</v>
      </c>
      <c r="Q23" s="100"/>
      <c r="R23" s="8">
        <f t="shared" si="3"/>
        <v>0</v>
      </c>
    </row>
    <row r="24" spans="2:20" x14ac:dyDescent="0.25">
      <c r="C24" s="1" t="s">
        <v>76</v>
      </c>
      <c r="E24" s="46"/>
      <c r="F24" s="98"/>
      <c r="G24" s="98"/>
      <c r="H24" s="98"/>
      <c r="I24" s="98"/>
      <c r="J24" s="98"/>
      <c r="K24" s="30">
        <v>0.4</v>
      </c>
      <c r="L24" s="8">
        <f>$F24*D20</f>
        <v>0</v>
      </c>
      <c r="M24" s="8">
        <f>$D20*$E$8*G$24</f>
        <v>0</v>
      </c>
      <c r="N24" s="8">
        <f>$D20*H24*$E$8*$E$8</f>
        <v>0</v>
      </c>
      <c r="O24" s="8">
        <f>$D20*I24*$E$8*$E$8*$E$8</f>
        <v>0</v>
      </c>
      <c r="P24" s="8">
        <f>$D20*J24*$E$8*$E$8*$E$8*$E$8</f>
        <v>0</v>
      </c>
      <c r="Q24" s="100"/>
      <c r="R24" s="8">
        <f t="shared" si="3"/>
        <v>0</v>
      </c>
    </row>
    <row r="25" spans="2:20" x14ac:dyDescent="0.25">
      <c r="E25" s="46"/>
      <c r="F25" s="54"/>
      <c r="G25" s="54"/>
      <c r="H25" s="54"/>
      <c r="I25" s="54"/>
      <c r="J25" s="54"/>
      <c r="K25" s="55" t="s">
        <v>59</v>
      </c>
      <c r="L25" s="8">
        <f>(L21*$K21)+(L22*$K22)+($K24*L24)+(K23*L23)</f>
        <v>0</v>
      </c>
      <c r="M25" s="8">
        <f>(M21*$K21)+(M22*$K22)+($K24*M24)+($K23*M23)</f>
        <v>0</v>
      </c>
      <c r="N25" s="8">
        <f>(N21*$K21)+(N22*$K22)+($K24*N24)+($K23*N23)</f>
        <v>0</v>
      </c>
      <c r="O25" s="8">
        <f>(O21*$K21)+(O22*$K22)+($K24*O24)+($K23*O23)</f>
        <v>0</v>
      </c>
      <c r="P25" s="8">
        <f>(P21*$K21)+(P22*$K22)+($K24*P24)+($K23*P23)</f>
        <v>0</v>
      </c>
      <c r="Q25" s="100"/>
      <c r="R25" s="8">
        <f t="shared" ref="R25" si="4">SUM(L25:P25)</f>
        <v>0</v>
      </c>
    </row>
    <row r="26" spans="2:20" x14ac:dyDescent="0.25">
      <c r="B26" s="5" t="s">
        <v>4</v>
      </c>
      <c r="C26" s="36"/>
      <c r="D26" s="37"/>
      <c r="E26" s="29"/>
      <c r="F26" s="29"/>
      <c r="G26" s="29"/>
      <c r="H26" s="29"/>
      <c r="I26" s="29"/>
      <c r="J26" s="29"/>
      <c r="K26" s="29"/>
      <c r="L26" s="6"/>
      <c r="M26" s="6"/>
      <c r="N26" s="6"/>
      <c r="O26" s="6"/>
      <c r="P26" s="6"/>
      <c r="Q26" s="100"/>
      <c r="R26" s="6"/>
    </row>
    <row r="27" spans="2:20" x14ac:dyDescent="0.25">
      <c r="C27" s="1" t="s">
        <v>11</v>
      </c>
      <c r="E27" s="46">
        <f>D26/24</f>
        <v>0</v>
      </c>
      <c r="F27" s="34"/>
      <c r="G27" s="34"/>
      <c r="H27" s="34"/>
      <c r="I27" s="34"/>
      <c r="J27" s="34"/>
      <c r="K27" s="30">
        <v>0.4</v>
      </c>
      <c r="L27" s="8">
        <f>($E27*F27)</f>
        <v>0</v>
      </c>
      <c r="M27" s="8">
        <f>$E27*G27*$E$8</f>
        <v>0</v>
      </c>
      <c r="N27" s="8">
        <f>$E27*H27*$E$8*$E$8</f>
        <v>0</v>
      </c>
      <c r="O27" s="8">
        <f>$E27*I27*$E$8*$E$8*$E$8</f>
        <v>0</v>
      </c>
      <c r="P27" s="8">
        <f>$E27*J27*$E$8*$E$8*$E$8*$E$8</f>
        <v>0</v>
      </c>
      <c r="Q27" s="100"/>
      <c r="R27" s="8">
        <f>SUM(L27:P27)</f>
        <v>0</v>
      </c>
      <c r="T27" s="7"/>
    </row>
    <row r="28" spans="2:20" x14ac:dyDescent="0.25">
      <c r="C28" s="1" t="s">
        <v>12</v>
      </c>
      <c r="E28" s="46">
        <f>D26/168</f>
        <v>0</v>
      </c>
      <c r="F28" s="34"/>
      <c r="G28" s="34"/>
      <c r="H28" s="34"/>
      <c r="I28" s="34"/>
      <c r="J28" s="34"/>
      <c r="K28" s="30">
        <v>0.22</v>
      </c>
      <c r="L28" s="8">
        <f>($E28*F28)</f>
        <v>0</v>
      </c>
      <c r="M28" s="8">
        <f>$E28*G28*$E$8</f>
        <v>0</v>
      </c>
      <c r="N28" s="8">
        <f>$E28*H28*$E$8*$E$8</f>
        <v>0</v>
      </c>
      <c r="O28" s="8">
        <f>$E28*I28*$E$8*$E$8*$E$8</f>
        <v>0</v>
      </c>
      <c r="P28" s="8">
        <f>$E28*J28*$E$8*$E$8*$E$8*$E$8</f>
        <v>0</v>
      </c>
      <c r="Q28" s="100"/>
      <c r="R28" s="8">
        <f t="shared" ref="R28:R30" si="5">SUM(L28:P28)</f>
        <v>0</v>
      </c>
    </row>
    <row r="29" spans="2:20" x14ac:dyDescent="0.25">
      <c r="C29" s="1" t="s">
        <v>13</v>
      </c>
      <c r="E29" s="46">
        <f>D26/168</f>
        <v>0</v>
      </c>
      <c r="F29" s="34"/>
      <c r="G29" s="34"/>
      <c r="H29" s="34"/>
      <c r="I29" s="34"/>
      <c r="J29" s="34"/>
      <c r="K29" s="30">
        <v>0.22</v>
      </c>
      <c r="L29" s="8">
        <f>($E29*F29)</f>
        <v>0</v>
      </c>
      <c r="M29" s="8">
        <f>$E29*G29*$E$8</f>
        <v>0</v>
      </c>
      <c r="N29" s="8">
        <f>$E29*H29*$E$8*$E$8</f>
        <v>0</v>
      </c>
      <c r="O29" s="8">
        <f>$E29*I29*$E$8*$E$8*$E$8</f>
        <v>0</v>
      </c>
      <c r="P29" s="8">
        <f>$E29*J29*$E$8*$E$8*$E$8*$E$8</f>
        <v>0</v>
      </c>
      <c r="Q29" s="100"/>
      <c r="R29" s="8">
        <f t="shared" si="5"/>
        <v>0</v>
      </c>
    </row>
    <row r="30" spans="2:20" x14ac:dyDescent="0.25">
      <c r="C30" s="1" t="s">
        <v>76</v>
      </c>
      <c r="E30" s="46"/>
      <c r="F30" s="98"/>
      <c r="G30" s="98"/>
      <c r="H30" s="98"/>
      <c r="I30" s="98"/>
      <c r="J30" s="98"/>
      <c r="K30" s="30">
        <v>0.4</v>
      </c>
      <c r="L30" s="8">
        <f>$F30*D26</f>
        <v>0</v>
      </c>
      <c r="M30" s="8">
        <f>$D26*$E$8*G$30</f>
        <v>0</v>
      </c>
      <c r="N30" s="8">
        <f>$D$26*H30*$E$8*$E$8</f>
        <v>0</v>
      </c>
      <c r="O30" s="8">
        <f>$D26*I30*$E$8*$E$8*$E$8</f>
        <v>0</v>
      </c>
      <c r="P30" s="8">
        <f>$D26*J30*$E$8*$E$8*$E$8*$E$8</f>
        <v>0</v>
      </c>
      <c r="Q30" s="100"/>
      <c r="R30" s="8">
        <f t="shared" si="5"/>
        <v>0</v>
      </c>
    </row>
    <row r="31" spans="2:20" x14ac:dyDescent="0.25">
      <c r="E31" s="46"/>
      <c r="F31" s="54"/>
      <c r="G31" s="54"/>
      <c r="H31" s="54"/>
      <c r="I31" s="54"/>
      <c r="J31" s="54"/>
      <c r="K31" s="55" t="s">
        <v>59</v>
      </c>
      <c r="L31" s="8">
        <f>(L27*$K27)+(L28*$K28)+($K30*L30)+(K29*L29)</f>
        <v>0</v>
      </c>
      <c r="M31" s="8">
        <f>(M27*$K27)+(M28*$K28)+($K30*M30)+($K29*M29)</f>
        <v>0</v>
      </c>
      <c r="N31" s="8">
        <f>(N27*$K27)+(N28*$K28)+($K30*N30)+($K29*N29)</f>
        <v>0</v>
      </c>
      <c r="O31" s="8">
        <f>(O27*$K27)+(O28*$K28)+($K30*O30)+($K29*O29)</f>
        <v>0</v>
      </c>
      <c r="P31" s="8">
        <f>(P27*$K27)+(P28*$K28)+($K30*P30)+($K29*P29)</f>
        <v>0</v>
      </c>
      <c r="Q31" s="100"/>
      <c r="R31" s="8">
        <f t="shared" ref="R31" si="6">SUM(L31:P31)</f>
        <v>0</v>
      </c>
    </row>
    <row r="32" spans="2:20" x14ac:dyDescent="0.25">
      <c r="B32" s="5" t="s">
        <v>4</v>
      </c>
      <c r="C32" s="36"/>
      <c r="D32" s="37"/>
      <c r="E32" s="29"/>
      <c r="F32" s="29"/>
      <c r="G32" s="29"/>
      <c r="H32" s="29"/>
      <c r="I32" s="29"/>
      <c r="J32" s="29"/>
      <c r="K32" s="29"/>
      <c r="L32" s="6"/>
      <c r="M32" s="6"/>
      <c r="N32" s="6"/>
      <c r="O32" s="6"/>
      <c r="P32" s="6"/>
      <c r="Q32" s="100"/>
      <c r="R32" s="6"/>
    </row>
    <row r="33" spans="2:20" x14ac:dyDescent="0.25">
      <c r="C33" s="1" t="s">
        <v>11</v>
      </c>
      <c r="E33" s="46">
        <f>D32/24</f>
        <v>0</v>
      </c>
      <c r="F33" s="34"/>
      <c r="G33" s="34"/>
      <c r="H33" s="34"/>
      <c r="I33" s="34"/>
      <c r="J33" s="34"/>
      <c r="K33" s="30">
        <v>0.4</v>
      </c>
      <c r="L33" s="8">
        <f>($E33*F33)</f>
        <v>0</v>
      </c>
      <c r="M33" s="8">
        <f>$E33*G33*$E$8</f>
        <v>0</v>
      </c>
      <c r="N33" s="8">
        <f>$E33*H33*$E$8*$E$8</f>
        <v>0</v>
      </c>
      <c r="O33" s="8">
        <f>$E33*I33*$E$8*$E$8*$E$8</f>
        <v>0</v>
      </c>
      <c r="P33" s="8">
        <f>$E33*J33*$E$8*$E$8*$E$8*$E$8</f>
        <v>0</v>
      </c>
      <c r="Q33" s="100"/>
      <c r="R33" s="8">
        <f>SUM(L33:P33)</f>
        <v>0</v>
      </c>
      <c r="T33" s="7"/>
    </row>
    <row r="34" spans="2:20" x14ac:dyDescent="0.25">
      <c r="C34" s="1" t="s">
        <v>12</v>
      </c>
      <c r="E34" s="46">
        <f>D32/168</f>
        <v>0</v>
      </c>
      <c r="F34" s="34"/>
      <c r="G34" s="34"/>
      <c r="H34" s="34"/>
      <c r="I34" s="34"/>
      <c r="J34" s="34"/>
      <c r="K34" s="30">
        <v>0.22</v>
      </c>
      <c r="L34" s="8">
        <f>($E34*F34)</f>
        <v>0</v>
      </c>
      <c r="M34" s="8">
        <f>$E34*G34*$E$8</f>
        <v>0</v>
      </c>
      <c r="N34" s="8">
        <f>$E34*H34*$E$8*$E$8</f>
        <v>0</v>
      </c>
      <c r="O34" s="8">
        <f>$E34*I34*$E$8*$E$8*$E$8</f>
        <v>0</v>
      </c>
      <c r="P34" s="8">
        <f>$E34*J34*$E$8*$E$8*$E$8*$E$8</f>
        <v>0</v>
      </c>
      <c r="Q34" s="100"/>
      <c r="R34" s="8">
        <f t="shared" ref="R34:R36" si="7">SUM(L34:P34)</f>
        <v>0</v>
      </c>
    </row>
    <row r="35" spans="2:20" x14ac:dyDescent="0.25">
      <c r="C35" s="1" t="s">
        <v>13</v>
      </c>
      <c r="E35" s="46">
        <f>D32/168</f>
        <v>0</v>
      </c>
      <c r="F35" s="34"/>
      <c r="G35" s="34"/>
      <c r="H35" s="34"/>
      <c r="I35" s="34"/>
      <c r="J35" s="34"/>
      <c r="K35" s="30">
        <v>0.22</v>
      </c>
      <c r="L35" s="8">
        <f>($E35*F35)</f>
        <v>0</v>
      </c>
      <c r="M35" s="8">
        <f>$E35*G35*$E$8</f>
        <v>0</v>
      </c>
      <c r="N35" s="8">
        <f>$E35*H35*$E$8*$E$8</f>
        <v>0</v>
      </c>
      <c r="O35" s="8">
        <f>$E35*I35*$E$8*$E$8*$E$8</f>
        <v>0</v>
      </c>
      <c r="P35" s="8">
        <f>$E35*J35*$E$8*$E$8*$E$8*$E$8</f>
        <v>0</v>
      </c>
      <c r="Q35" s="100"/>
      <c r="R35" s="8">
        <f t="shared" si="7"/>
        <v>0</v>
      </c>
    </row>
    <row r="36" spans="2:20" x14ac:dyDescent="0.25">
      <c r="C36" s="1" t="s">
        <v>76</v>
      </c>
      <c r="E36" s="46"/>
      <c r="F36" s="98"/>
      <c r="G36" s="98"/>
      <c r="H36" s="98"/>
      <c r="I36" s="98"/>
      <c r="J36" s="98"/>
      <c r="K36" s="30">
        <v>0.4</v>
      </c>
      <c r="L36" s="8">
        <f>$F36*D32</f>
        <v>0</v>
      </c>
      <c r="M36" s="8">
        <f>$D32*$E$8*G$36</f>
        <v>0</v>
      </c>
      <c r="N36" s="8">
        <f>$D$32*H36*$E$8*$E$8</f>
        <v>0</v>
      </c>
      <c r="O36" s="8">
        <f>$D32*I36*$E$8*$E$8*$E$8</f>
        <v>0</v>
      </c>
      <c r="P36" s="8">
        <f>$D32*J36*$E$8*$E$8*$E$8*$E$8</f>
        <v>0</v>
      </c>
      <c r="Q36" s="100"/>
      <c r="R36" s="8">
        <f t="shared" si="7"/>
        <v>0</v>
      </c>
    </row>
    <row r="37" spans="2:20" x14ac:dyDescent="0.25">
      <c r="E37" s="7"/>
      <c r="F37" s="2"/>
      <c r="G37" s="2"/>
      <c r="H37" s="2"/>
      <c r="I37" s="2"/>
      <c r="J37" s="2"/>
      <c r="K37" s="55" t="s">
        <v>59</v>
      </c>
      <c r="L37" s="8">
        <f>(L33*$K33)+(L34*$K34)+($K36*L36)+(K35*L35)</f>
        <v>0</v>
      </c>
      <c r="M37" s="8">
        <f>(M33*$K33)+(M34*$K34)+($K36*M36)+($K35*M35)</f>
        <v>0</v>
      </c>
      <c r="N37" s="8">
        <f>(N33*$K33)+(N34*$K34)+($K36*N36)+($K35*N35)</f>
        <v>0</v>
      </c>
      <c r="O37" s="8">
        <f>(O33*$K33)+(O34*$K34)+($K36*O36)+($K35*O35)</f>
        <v>0</v>
      </c>
      <c r="P37" s="8">
        <f>(P33*$K33)+(P34*$K34)+($K36*P36)+($K35*P35)</f>
        <v>0</v>
      </c>
      <c r="Q37" s="100"/>
      <c r="R37" s="8">
        <f t="shared" ref="R37:R44" si="8">SUM(L37:P37)</f>
        <v>0</v>
      </c>
    </row>
    <row r="38" spans="2:20" ht="48" customHeight="1" x14ac:dyDescent="0.25">
      <c r="B38" s="9" t="s">
        <v>35</v>
      </c>
      <c r="C38" s="4"/>
      <c r="D38" s="26" t="s">
        <v>45</v>
      </c>
      <c r="E38" s="49"/>
      <c r="F38" s="26" t="s">
        <v>42</v>
      </c>
      <c r="G38" s="26" t="s">
        <v>43</v>
      </c>
      <c r="H38" s="26" t="s">
        <v>44</v>
      </c>
      <c r="I38" s="26" t="s">
        <v>53</v>
      </c>
      <c r="J38" s="26" t="s">
        <v>54</v>
      </c>
      <c r="K38" s="31" t="s">
        <v>17</v>
      </c>
      <c r="L38" s="10"/>
      <c r="M38" s="10"/>
      <c r="N38" s="10"/>
      <c r="O38" s="10"/>
      <c r="P38" s="10"/>
      <c r="Q38" s="100"/>
      <c r="R38" s="10"/>
    </row>
    <row r="39" spans="2:20" x14ac:dyDescent="0.25">
      <c r="B39" s="106"/>
      <c r="C39" s="108"/>
      <c r="D39" s="37"/>
      <c r="E39" s="50"/>
      <c r="F39" s="47"/>
      <c r="G39" s="47"/>
      <c r="H39" s="47"/>
      <c r="I39" s="47"/>
      <c r="J39" s="47"/>
      <c r="K39" s="30">
        <v>0.4</v>
      </c>
      <c r="L39" s="8">
        <f>($D39*F39)</f>
        <v>0</v>
      </c>
      <c r="M39" s="8">
        <f>$D39*G39*$E$8</f>
        <v>0</v>
      </c>
      <c r="N39" s="8">
        <f>$D39*H39*$E$8*$E$8</f>
        <v>0</v>
      </c>
      <c r="O39" s="8">
        <f>$D39*I39*$E$8*$E$8*$E$8</f>
        <v>0</v>
      </c>
      <c r="P39" s="8">
        <f>$D39*J39*$E$8*$E$8*$E$8*$E$8</f>
        <v>0</v>
      </c>
      <c r="Q39" s="100"/>
      <c r="R39" s="8">
        <f t="shared" si="8"/>
        <v>0</v>
      </c>
    </row>
    <row r="40" spans="2:20" x14ac:dyDescent="0.25">
      <c r="B40" s="59"/>
      <c r="C40" s="59"/>
      <c r="D40" s="60"/>
      <c r="E40" s="56"/>
      <c r="F40" s="57"/>
      <c r="G40" s="57"/>
      <c r="H40" s="57"/>
      <c r="I40" s="57"/>
      <c r="J40" s="57"/>
      <c r="K40" s="55" t="s">
        <v>59</v>
      </c>
      <c r="L40" s="8">
        <f>$K39*L39</f>
        <v>0</v>
      </c>
      <c r="M40" s="8">
        <f t="shared" ref="M40:O40" si="9">$K39*M39</f>
        <v>0</v>
      </c>
      <c r="N40" s="8">
        <f t="shared" si="9"/>
        <v>0</v>
      </c>
      <c r="O40" s="8">
        <f t="shared" si="9"/>
        <v>0</v>
      </c>
      <c r="P40" s="8">
        <f>$K39*P39</f>
        <v>0</v>
      </c>
      <c r="Q40" s="100"/>
      <c r="R40" s="8">
        <f t="shared" si="8"/>
        <v>0</v>
      </c>
    </row>
    <row r="41" spans="2:20" x14ac:dyDescent="0.25">
      <c r="B41" s="106"/>
      <c r="C41" s="108"/>
      <c r="D41" s="37"/>
      <c r="E41" s="50"/>
      <c r="F41" s="47"/>
      <c r="G41" s="47"/>
      <c r="H41" s="47"/>
      <c r="I41" s="47"/>
      <c r="J41" s="47"/>
      <c r="K41" s="30">
        <v>0.4</v>
      </c>
      <c r="L41" s="8">
        <f>($D41*F41)</f>
        <v>0</v>
      </c>
      <c r="M41" s="8">
        <f>$D41*G41*$E$8</f>
        <v>0</v>
      </c>
      <c r="N41" s="8">
        <f>$D41*H41*$E$8*$E$8</f>
        <v>0</v>
      </c>
      <c r="O41" s="8">
        <f>$D41*I41*$E$8*$E$8*$E$8</f>
        <v>0</v>
      </c>
      <c r="P41" s="8">
        <f>$D41*J41*$E$8*$E$8*$E$8*$E$8</f>
        <v>0</v>
      </c>
      <c r="Q41" s="100"/>
      <c r="R41" s="8">
        <f t="shared" si="8"/>
        <v>0</v>
      </c>
    </row>
    <row r="42" spans="2:20" x14ac:dyDescent="0.25">
      <c r="B42" s="59"/>
      <c r="C42" s="59"/>
      <c r="D42" s="60"/>
      <c r="E42" s="56"/>
      <c r="F42" s="57"/>
      <c r="G42" s="57"/>
      <c r="H42" s="57"/>
      <c r="I42" s="57"/>
      <c r="J42" s="57"/>
      <c r="K42" s="55" t="s">
        <v>59</v>
      </c>
      <c r="L42" s="8">
        <f>$K41*L41</f>
        <v>0</v>
      </c>
      <c r="M42" s="8">
        <f t="shared" ref="M42:O42" si="10">$K41*M41</f>
        <v>0</v>
      </c>
      <c r="N42" s="8">
        <f t="shared" si="10"/>
        <v>0</v>
      </c>
      <c r="O42" s="8">
        <f t="shared" si="10"/>
        <v>0</v>
      </c>
      <c r="P42" s="8">
        <f>$K41*P41</f>
        <v>0</v>
      </c>
      <c r="Q42" s="100"/>
      <c r="R42" s="8">
        <f t="shared" si="8"/>
        <v>0</v>
      </c>
    </row>
    <row r="43" spans="2:20" x14ac:dyDescent="0.25">
      <c r="B43" s="106"/>
      <c r="C43" s="108"/>
      <c r="D43" s="37"/>
      <c r="E43" s="50"/>
      <c r="F43" s="47"/>
      <c r="G43" s="47"/>
      <c r="H43" s="47"/>
      <c r="I43" s="47"/>
      <c r="J43" s="47"/>
      <c r="K43" s="30">
        <v>0.4</v>
      </c>
      <c r="L43" s="8">
        <f>($D43*F43)</f>
        <v>0</v>
      </c>
      <c r="M43" s="8">
        <f>$D43*G43*$E$8</f>
        <v>0</v>
      </c>
      <c r="N43" s="8">
        <f>$D43*H43*$E$8*$E$8</f>
        <v>0</v>
      </c>
      <c r="O43" s="8">
        <f>$D43*I43*$E$8*$E$8*$E$8</f>
        <v>0</v>
      </c>
      <c r="P43" s="8">
        <f>$D43*J43*$E$8*$E$8*$E$8*$E$8</f>
        <v>0</v>
      </c>
      <c r="Q43" s="100"/>
      <c r="R43" s="8">
        <f t="shared" si="8"/>
        <v>0</v>
      </c>
    </row>
    <row r="44" spans="2:20" x14ac:dyDescent="0.25">
      <c r="B44" s="61"/>
      <c r="C44" s="61"/>
      <c r="D44" s="62"/>
      <c r="E44" s="56"/>
      <c r="F44" s="58"/>
      <c r="G44" s="58"/>
      <c r="H44" s="58"/>
      <c r="I44" s="58"/>
      <c r="J44" s="58"/>
      <c r="K44" s="55" t="s">
        <v>59</v>
      </c>
      <c r="L44" s="8">
        <f>$K43*L43</f>
        <v>0</v>
      </c>
      <c r="M44" s="8">
        <f t="shared" ref="M44:O44" si="11">$K43*M43</f>
        <v>0</v>
      </c>
      <c r="N44" s="8">
        <f t="shared" si="11"/>
        <v>0</v>
      </c>
      <c r="O44" s="8">
        <f t="shared" si="11"/>
        <v>0</v>
      </c>
      <c r="P44" s="8">
        <f>$K43*P43</f>
        <v>0</v>
      </c>
      <c r="Q44" s="100"/>
      <c r="R44" s="8">
        <f t="shared" si="8"/>
        <v>0</v>
      </c>
    </row>
    <row r="45" spans="2:20" x14ac:dyDescent="0.25">
      <c r="K45" s="29"/>
      <c r="L45" s="6"/>
      <c r="M45" s="6"/>
      <c r="N45" s="6"/>
      <c r="O45" s="6"/>
      <c r="P45" s="6"/>
      <c r="Q45" s="100"/>
      <c r="R45" s="6"/>
    </row>
    <row r="46" spans="2:20" ht="29.25" x14ac:dyDescent="0.25">
      <c r="B46" s="9" t="s">
        <v>5</v>
      </c>
      <c r="C46" s="4"/>
      <c r="D46" s="4"/>
      <c r="E46" s="48" t="s">
        <v>46</v>
      </c>
      <c r="F46" s="26" t="s">
        <v>47</v>
      </c>
      <c r="G46" s="26" t="s">
        <v>48</v>
      </c>
      <c r="H46" s="26" t="s">
        <v>49</v>
      </c>
      <c r="I46" s="26" t="s">
        <v>55</v>
      </c>
      <c r="J46" s="26" t="s">
        <v>56</v>
      </c>
      <c r="K46" s="31" t="s">
        <v>17</v>
      </c>
      <c r="L46" s="10"/>
      <c r="M46" s="10"/>
      <c r="N46" s="10"/>
      <c r="O46" s="10"/>
      <c r="P46" s="10"/>
      <c r="Q46" s="100"/>
      <c r="R46" s="10"/>
    </row>
    <row r="47" spans="2:20" x14ac:dyDescent="0.25">
      <c r="C47" s="1" t="s">
        <v>15</v>
      </c>
      <c r="E47" s="7">
        <v>4625</v>
      </c>
      <c r="F47" s="34"/>
      <c r="G47" s="34"/>
      <c r="H47" s="34"/>
      <c r="I47" s="34"/>
      <c r="J47" s="34"/>
      <c r="K47" s="32">
        <v>0</v>
      </c>
      <c r="L47" s="8">
        <f>$E47*F47</f>
        <v>0</v>
      </c>
      <c r="M47" s="8">
        <f t="shared" ref="M47:P47" si="12">$E47*G47</f>
        <v>0</v>
      </c>
      <c r="N47" s="8">
        <f t="shared" si="12"/>
        <v>0</v>
      </c>
      <c r="O47" s="8">
        <f t="shared" si="12"/>
        <v>0</v>
      </c>
      <c r="P47" s="8">
        <f t="shared" si="12"/>
        <v>0</v>
      </c>
      <c r="Q47" s="100"/>
      <c r="R47" s="8">
        <f t="shared" ref="R47" si="13">SUM(L47:P47)</f>
        <v>0</v>
      </c>
    </row>
    <row r="48" spans="2:20" ht="29.25" x14ac:dyDescent="0.25">
      <c r="E48" s="48" t="s">
        <v>50</v>
      </c>
      <c r="F48" s="26" t="s">
        <v>38</v>
      </c>
      <c r="G48" s="26" t="s">
        <v>39</v>
      </c>
      <c r="H48" s="26" t="s">
        <v>40</v>
      </c>
      <c r="I48" s="26" t="s">
        <v>57</v>
      </c>
      <c r="J48" s="26" t="s">
        <v>58</v>
      </c>
      <c r="K48" s="32"/>
      <c r="L48" s="8"/>
      <c r="M48" s="8"/>
      <c r="N48" s="8"/>
      <c r="O48" s="8"/>
      <c r="P48" s="8"/>
      <c r="Q48" s="100"/>
      <c r="R48" s="8"/>
    </row>
    <row r="49" spans="1:18" x14ac:dyDescent="0.25">
      <c r="C49" s="1" t="s">
        <v>16</v>
      </c>
      <c r="E49" s="39"/>
      <c r="F49" s="34"/>
      <c r="G49" s="34"/>
      <c r="H49" s="34"/>
      <c r="I49" s="34"/>
      <c r="J49" s="34"/>
      <c r="K49" s="32">
        <v>7.6499999999999999E-2</v>
      </c>
      <c r="L49" s="8">
        <f>$E49*F49</f>
        <v>0</v>
      </c>
      <c r="M49" s="8">
        <f>$E49*G49</f>
        <v>0</v>
      </c>
      <c r="N49" s="8">
        <f>$E49*H49</f>
        <v>0</v>
      </c>
      <c r="O49" s="8">
        <f t="shared" ref="O49:P49" si="14">$E49*I49</f>
        <v>0</v>
      </c>
      <c r="P49" s="8">
        <f t="shared" si="14"/>
        <v>0</v>
      </c>
      <c r="Q49" s="100"/>
      <c r="R49" s="8">
        <f t="shared" ref="R49:R50" si="15">SUM(L49:P49)</f>
        <v>0</v>
      </c>
    </row>
    <row r="50" spans="1:18" x14ac:dyDescent="0.25">
      <c r="K50" s="63" t="s">
        <v>59</v>
      </c>
      <c r="L50" s="8">
        <f>$K49*L49</f>
        <v>0</v>
      </c>
      <c r="M50" s="8">
        <f>$K49*M49</f>
        <v>0</v>
      </c>
      <c r="N50" s="8">
        <f>$K49*N49</f>
        <v>0</v>
      </c>
      <c r="O50" s="8">
        <f>$K49*O49</f>
        <v>0</v>
      </c>
      <c r="P50" s="8">
        <f>$K49*P49</f>
        <v>0</v>
      </c>
      <c r="Q50" s="100"/>
      <c r="R50" s="8">
        <f t="shared" si="15"/>
        <v>0</v>
      </c>
    </row>
    <row r="51" spans="1:18" ht="29.25" x14ac:dyDescent="0.25">
      <c r="B51" s="9" t="s">
        <v>18</v>
      </c>
      <c r="C51" s="4"/>
      <c r="D51" s="4"/>
      <c r="E51" s="9" t="s">
        <v>50</v>
      </c>
      <c r="F51" s="26" t="s">
        <v>38</v>
      </c>
      <c r="G51" s="26" t="s">
        <v>39</v>
      </c>
      <c r="H51" s="26" t="s">
        <v>40</v>
      </c>
      <c r="I51" s="26" t="s">
        <v>57</v>
      </c>
      <c r="J51" s="26" t="s">
        <v>58</v>
      </c>
      <c r="K51" s="33" t="s">
        <v>17</v>
      </c>
      <c r="L51" s="10"/>
      <c r="M51" s="10"/>
      <c r="N51" s="10"/>
      <c r="O51" s="10"/>
      <c r="P51" s="10"/>
      <c r="Q51" s="100"/>
      <c r="R51" s="10"/>
    </row>
    <row r="52" spans="1:18" ht="14.25" customHeight="1" x14ac:dyDescent="0.25">
      <c r="C52" s="1" t="s">
        <v>36</v>
      </c>
      <c r="E52" s="40"/>
      <c r="F52" s="34"/>
      <c r="G52" s="34"/>
      <c r="H52" s="34"/>
      <c r="I52" s="34"/>
      <c r="J52" s="34"/>
      <c r="K52" s="32">
        <v>0</v>
      </c>
      <c r="L52" s="8">
        <f>$E52*F52</f>
        <v>0</v>
      </c>
      <c r="M52" s="8">
        <f t="shared" ref="M52:P52" si="16">$E52*G52</f>
        <v>0</v>
      </c>
      <c r="N52" s="8">
        <f t="shared" si="16"/>
        <v>0</v>
      </c>
      <c r="O52" s="8">
        <f t="shared" si="16"/>
        <v>0</v>
      </c>
      <c r="P52" s="8">
        <f t="shared" si="16"/>
        <v>0</v>
      </c>
      <c r="Q52" s="100"/>
      <c r="R52" s="8">
        <f t="shared" ref="R52:R60" si="17">SUM(L52:P52)</f>
        <v>0</v>
      </c>
    </row>
    <row r="53" spans="1:18" ht="14.25" customHeight="1" x14ac:dyDescent="0.25">
      <c r="C53" s="1" t="s">
        <v>37</v>
      </c>
      <c r="E53" s="40"/>
      <c r="F53" s="34"/>
      <c r="G53" s="34"/>
      <c r="H53" s="34"/>
      <c r="I53" s="34"/>
      <c r="J53" s="34"/>
      <c r="K53" s="64">
        <v>7.6499999999999999E-2</v>
      </c>
      <c r="L53" s="8">
        <f>$E53*F53</f>
        <v>0</v>
      </c>
      <c r="M53" s="8">
        <f>$E53*G53</f>
        <v>0</v>
      </c>
      <c r="N53" s="8">
        <f>$E53*H53</f>
        <v>0</v>
      </c>
      <c r="O53" s="8">
        <f>$E53*I53</f>
        <v>0</v>
      </c>
      <c r="P53" s="8">
        <f>$E53*J53</f>
        <v>0</v>
      </c>
      <c r="Q53" s="100"/>
      <c r="R53" s="8">
        <f t="shared" si="17"/>
        <v>0</v>
      </c>
    </row>
    <row r="54" spans="1:18" ht="14.25" customHeight="1" x14ac:dyDescent="0.25">
      <c r="A54" s="4"/>
      <c r="B54" s="4"/>
      <c r="C54" s="4"/>
      <c r="D54" s="4"/>
      <c r="E54" s="57"/>
      <c r="F54" s="57"/>
      <c r="G54" s="57"/>
      <c r="H54" s="57"/>
      <c r="I54" s="57"/>
      <c r="J54" s="70"/>
      <c r="K54" s="71" t="s">
        <v>59</v>
      </c>
      <c r="L54" s="12">
        <f>L53*$K53</f>
        <v>0</v>
      </c>
      <c r="M54" s="12">
        <f>M53*$K53</f>
        <v>0</v>
      </c>
      <c r="N54" s="12">
        <f>N53*$K53</f>
        <v>0</v>
      </c>
      <c r="O54" s="12">
        <f>O53*$K53</f>
        <v>0</v>
      </c>
      <c r="P54" s="12">
        <f>P53*$K53</f>
        <v>0</v>
      </c>
      <c r="Q54" s="100"/>
      <c r="R54" s="12">
        <f t="shared" si="17"/>
        <v>0</v>
      </c>
    </row>
    <row r="55" spans="1:18" ht="16.5" customHeight="1" x14ac:dyDescent="0.25">
      <c r="A55" s="121" t="s">
        <v>61</v>
      </c>
      <c r="B55" s="121"/>
      <c r="C55" s="121"/>
      <c r="D55" s="121"/>
      <c r="E55" s="121"/>
      <c r="F55" s="121"/>
      <c r="G55" s="121"/>
      <c r="H55" s="121"/>
      <c r="I55" s="121"/>
      <c r="J55" s="121"/>
      <c r="K55" s="122"/>
      <c r="L55" s="69">
        <f>SUM(L9:L12, L15:L18, L21:L24, L27:L30, L33:L36, L39,L41, L43, L47, L49, L52, L53)</f>
        <v>0</v>
      </c>
      <c r="M55" s="69">
        <f t="shared" ref="M55:P55" si="18">SUM(M9:M12, M15:M18, M21:M24, M27:M30, M33:M36, M39,M41, M43, M47, M49, M52, M53)</f>
        <v>0</v>
      </c>
      <c r="N55" s="69">
        <f t="shared" si="18"/>
        <v>0</v>
      </c>
      <c r="O55" s="69">
        <f t="shared" si="18"/>
        <v>0</v>
      </c>
      <c r="P55" s="69">
        <f t="shared" si="18"/>
        <v>0</v>
      </c>
      <c r="Q55" s="100"/>
      <c r="R55" s="8">
        <f t="shared" si="17"/>
        <v>0</v>
      </c>
    </row>
    <row r="56" spans="1:18" ht="16.5" customHeight="1" x14ac:dyDescent="0.25">
      <c r="A56" s="121" t="s">
        <v>60</v>
      </c>
      <c r="B56" s="121"/>
      <c r="C56" s="121"/>
      <c r="D56" s="121"/>
      <c r="E56" s="121"/>
      <c r="F56" s="121"/>
      <c r="G56" s="121"/>
      <c r="H56" s="121"/>
      <c r="I56" s="121"/>
      <c r="J56" s="121"/>
      <c r="K56" s="122"/>
      <c r="L56" s="12">
        <f>L13+L19+L25+L31+L37+L40+L42+L44+L50+L54</f>
        <v>0</v>
      </c>
      <c r="M56" s="12">
        <f t="shared" ref="M56:P56" si="19">M13+M19+M25+M31+M37+M40+M42+M44+M50+M54</f>
        <v>0</v>
      </c>
      <c r="N56" s="12">
        <f t="shared" si="19"/>
        <v>0</v>
      </c>
      <c r="O56" s="12">
        <f t="shared" si="19"/>
        <v>0</v>
      </c>
      <c r="P56" s="12">
        <f t="shared" si="19"/>
        <v>0</v>
      </c>
      <c r="Q56" s="100"/>
      <c r="R56" s="12">
        <f t="shared" si="17"/>
        <v>0</v>
      </c>
    </row>
    <row r="57" spans="1:18" ht="16.5" customHeight="1" x14ac:dyDescent="0.25">
      <c r="A57" s="4"/>
      <c r="B57" s="11"/>
      <c r="C57" s="4"/>
      <c r="D57" s="4"/>
      <c r="E57" s="4"/>
      <c r="F57" s="118" t="s">
        <v>31</v>
      </c>
      <c r="G57" s="118"/>
      <c r="H57" s="118"/>
      <c r="I57" s="118"/>
      <c r="J57" s="118"/>
      <c r="K57" s="119"/>
      <c r="L57" s="12">
        <f>SUM(L55:L56)</f>
        <v>0</v>
      </c>
      <c r="M57" s="12">
        <f t="shared" ref="M57:P57" si="20">SUM(M55:M56)</f>
        <v>0</v>
      </c>
      <c r="N57" s="12">
        <f t="shared" si="20"/>
        <v>0</v>
      </c>
      <c r="O57" s="12">
        <f t="shared" si="20"/>
        <v>0</v>
      </c>
      <c r="P57" s="12">
        <f t="shared" si="20"/>
        <v>0</v>
      </c>
      <c r="Q57" s="100"/>
      <c r="R57" s="25">
        <f t="shared" si="17"/>
        <v>0</v>
      </c>
    </row>
    <row r="58" spans="1:18" x14ac:dyDescent="0.25">
      <c r="C58" s="5"/>
      <c r="L58" s="8"/>
      <c r="M58" s="8"/>
      <c r="N58" s="8"/>
      <c r="O58" s="8"/>
      <c r="P58" s="8"/>
      <c r="Q58" s="101"/>
      <c r="R58" s="8"/>
    </row>
    <row r="59" spans="1:18" x14ac:dyDescent="0.25">
      <c r="A59" s="5" t="s">
        <v>20</v>
      </c>
      <c r="B59" s="1" t="s">
        <v>21</v>
      </c>
      <c r="C59" s="36"/>
      <c r="L59" s="37"/>
      <c r="M59" s="37"/>
      <c r="N59" s="37"/>
      <c r="O59" s="37"/>
      <c r="P59" s="37"/>
      <c r="Q59" s="101"/>
      <c r="R59" s="8">
        <f t="shared" si="17"/>
        <v>0</v>
      </c>
    </row>
    <row r="60" spans="1:18" x14ac:dyDescent="0.25">
      <c r="B60" s="1" t="s">
        <v>22</v>
      </c>
      <c r="C60" s="41"/>
      <c r="L60" s="37"/>
      <c r="M60" s="37"/>
      <c r="N60" s="37"/>
      <c r="O60" s="37"/>
      <c r="P60" s="37"/>
      <c r="Q60" s="101"/>
      <c r="R60" s="12">
        <f t="shared" si="17"/>
        <v>0</v>
      </c>
    </row>
    <row r="61" spans="1:18" ht="21" customHeight="1" x14ac:dyDescent="0.25">
      <c r="A61" s="4"/>
      <c r="B61" s="4"/>
      <c r="C61" s="4"/>
      <c r="D61" s="4"/>
      <c r="E61" s="4"/>
      <c r="F61" s="4"/>
      <c r="G61" s="4"/>
      <c r="H61" s="4"/>
      <c r="I61" s="4"/>
      <c r="J61" s="4"/>
      <c r="K61" s="73" t="s">
        <v>41</v>
      </c>
      <c r="L61" s="12">
        <f>SUM(L59:L60)</f>
        <v>0</v>
      </c>
      <c r="M61" s="12">
        <f t="shared" ref="M61" si="21">SUM(M59:M60)</f>
        <v>0</v>
      </c>
      <c r="N61" s="12">
        <f>SUM(N59:N60)</f>
        <v>0</v>
      </c>
      <c r="O61" s="12">
        <f>SUM(O59:O60)</f>
        <v>0</v>
      </c>
      <c r="P61" s="12">
        <f>SUM(P59:P60)</f>
        <v>0</v>
      </c>
      <c r="Q61" s="101"/>
      <c r="R61" s="12">
        <f>SUM(L61:N61)</f>
        <v>0</v>
      </c>
    </row>
    <row r="62" spans="1:18" x14ac:dyDescent="0.25">
      <c r="L62" s="8"/>
      <c r="M62" s="8"/>
      <c r="N62" s="8"/>
      <c r="O62" s="8"/>
      <c r="P62" s="8"/>
      <c r="Q62" s="101"/>
      <c r="R62" s="8"/>
    </row>
    <row r="63" spans="1:18" x14ac:dyDescent="0.25">
      <c r="A63" s="5" t="s">
        <v>27</v>
      </c>
      <c r="B63" s="13" t="s">
        <v>34</v>
      </c>
      <c r="C63" s="13"/>
      <c r="L63" s="8"/>
      <c r="M63" s="8"/>
      <c r="N63" s="8"/>
      <c r="O63" s="8"/>
      <c r="P63" s="8"/>
      <c r="Q63" s="101"/>
      <c r="R63" s="8"/>
    </row>
    <row r="64" spans="1:18" x14ac:dyDescent="0.25">
      <c r="B64" s="42"/>
      <c r="C64" s="43"/>
      <c r="D64" s="38"/>
      <c r="E64" s="38"/>
      <c r="F64" s="38"/>
      <c r="G64" s="38"/>
      <c r="H64" s="38"/>
      <c r="I64" s="38"/>
      <c r="J64" s="38"/>
      <c r="L64" s="37"/>
      <c r="M64" s="37"/>
      <c r="N64" s="37"/>
      <c r="O64" s="37"/>
      <c r="P64" s="37"/>
      <c r="Q64" s="101"/>
      <c r="R64" s="8">
        <f t="shared" ref="R64:R74" si="22">SUM(L64:P64)</f>
        <v>0</v>
      </c>
    </row>
    <row r="65" spans="1:18" x14ac:dyDescent="0.25">
      <c r="B65" s="42"/>
      <c r="C65" s="43"/>
      <c r="D65" s="38"/>
      <c r="E65" s="38"/>
      <c r="F65" s="38"/>
      <c r="G65" s="38"/>
      <c r="H65" s="38"/>
      <c r="I65" s="38"/>
      <c r="J65" s="38"/>
      <c r="L65" s="37"/>
      <c r="M65" s="37"/>
      <c r="N65" s="37"/>
      <c r="O65" s="37"/>
      <c r="P65" s="37"/>
      <c r="Q65" s="101"/>
      <c r="R65" s="8">
        <f t="shared" si="22"/>
        <v>0</v>
      </c>
    </row>
    <row r="66" spans="1:18" x14ac:dyDescent="0.25">
      <c r="A66" s="2"/>
      <c r="B66" s="42"/>
      <c r="C66" s="43"/>
      <c r="D66" s="44"/>
      <c r="E66" s="44"/>
      <c r="F66" s="44"/>
      <c r="G66" s="44"/>
      <c r="H66" s="44"/>
      <c r="I66" s="44"/>
      <c r="J66" s="44"/>
      <c r="K66" s="2"/>
      <c r="L66" s="37"/>
      <c r="M66" s="37"/>
      <c r="N66" s="37"/>
      <c r="O66" s="37"/>
      <c r="P66" s="37"/>
      <c r="Q66" s="101"/>
      <c r="R66" s="12">
        <f t="shared" si="22"/>
        <v>0</v>
      </c>
    </row>
    <row r="67" spans="1:18" ht="21" customHeight="1" x14ac:dyDescent="0.25">
      <c r="A67" s="4"/>
      <c r="B67" s="4"/>
      <c r="C67" s="4"/>
      <c r="D67" s="4"/>
      <c r="E67" s="4"/>
      <c r="F67" s="118" t="s">
        <v>30</v>
      </c>
      <c r="G67" s="118"/>
      <c r="H67" s="118"/>
      <c r="I67" s="118"/>
      <c r="J67" s="118"/>
      <c r="K67" s="119"/>
      <c r="L67" s="12">
        <f>SUM(L64:L66)</f>
        <v>0</v>
      </c>
      <c r="M67" s="12">
        <f t="shared" ref="M67:P67" si="23">SUM(M64:M66)</f>
        <v>0</v>
      </c>
      <c r="N67" s="12">
        <f t="shared" si="23"/>
        <v>0</v>
      </c>
      <c r="O67" s="12">
        <f t="shared" si="23"/>
        <v>0</v>
      </c>
      <c r="P67" s="12">
        <f t="shared" si="23"/>
        <v>0</v>
      </c>
      <c r="Q67" s="101"/>
      <c r="R67" s="25">
        <f t="shared" si="22"/>
        <v>0</v>
      </c>
    </row>
    <row r="68" spans="1:18" x14ac:dyDescent="0.25">
      <c r="A68" s="2"/>
      <c r="B68" s="2"/>
      <c r="C68" s="2"/>
      <c r="D68" s="2"/>
      <c r="E68" s="2"/>
      <c r="F68" s="14"/>
      <c r="G68" s="14"/>
      <c r="H68" s="14"/>
      <c r="I68" s="14"/>
      <c r="J68" s="14"/>
      <c r="K68" s="14"/>
      <c r="L68" s="8"/>
      <c r="M68" s="8"/>
      <c r="N68" s="8"/>
      <c r="O68" s="8"/>
      <c r="P68" s="8"/>
      <c r="Q68" s="101"/>
      <c r="R68" s="8"/>
    </row>
    <row r="69" spans="1:18" x14ac:dyDescent="0.25">
      <c r="A69" s="5" t="s">
        <v>23</v>
      </c>
      <c r="B69" s="42"/>
      <c r="C69" s="43"/>
      <c r="D69" s="38"/>
      <c r="E69" s="38"/>
      <c r="F69" s="38"/>
      <c r="G69" s="38"/>
      <c r="H69" s="38"/>
      <c r="I69" s="38"/>
      <c r="J69" s="38"/>
      <c r="L69" s="37"/>
      <c r="M69" s="37"/>
      <c r="N69" s="37"/>
      <c r="O69" s="37"/>
      <c r="P69" s="37"/>
      <c r="Q69" s="101"/>
      <c r="R69" s="8">
        <f t="shared" si="22"/>
        <v>0</v>
      </c>
    </row>
    <row r="70" spans="1:18" x14ac:dyDescent="0.25">
      <c r="A70" s="5"/>
      <c r="B70" s="42"/>
      <c r="C70" s="43"/>
      <c r="D70" s="38"/>
      <c r="E70" s="38"/>
      <c r="F70" s="38"/>
      <c r="G70" s="38"/>
      <c r="H70" s="38"/>
      <c r="I70" s="38"/>
      <c r="J70" s="38"/>
      <c r="L70" s="37"/>
      <c r="M70" s="37"/>
      <c r="N70" s="37"/>
      <c r="O70" s="37"/>
      <c r="P70" s="37"/>
      <c r="Q70" s="101"/>
      <c r="R70" s="8">
        <f t="shared" si="22"/>
        <v>0</v>
      </c>
    </row>
    <row r="71" spans="1:18" x14ac:dyDescent="0.25">
      <c r="A71" s="5"/>
      <c r="B71" s="42"/>
      <c r="C71" s="43"/>
      <c r="D71" s="38"/>
      <c r="E71" s="38"/>
      <c r="F71" s="38"/>
      <c r="G71" s="38"/>
      <c r="H71" s="38"/>
      <c r="I71" s="38"/>
      <c r="J71" s="38"/>
      <c r="L71" s="37"/>
      <c r="M71" s="37"/>
      <c r="N71" s="37"/>
      <c r="O71" s="37"/>
      <c r="P71" s="37"/>
      <c r="Q71" s="101"/>
      <c r="R71" s="8">
        <f t="shared" si="22"/>
        <v>0</v>
      </c>
    </row>
    <row r="72" spans="1:18" x14ac:dyDescent="0.25">
      <c r="B72" s="42"/>
      <c r="C72" s="43"/>
      <c r="D72" s="38"/>
      <c r="E72" s="38"/>
      <c r="F72" s="38"/>
      <c r="G72" s="38"/>
      <c r="H72" s="38"/>
      <c r="I72" s="38"/>
      <c r="J72" s="38"/>
      <c r="L72" s="37"/>
      <c r="M72" s="37"/>
      <c r="N72" s="37"/>
      <c r="O72" s="37"/>
      <c r="P72" s="37"/>
      <c r="Q72" s="101"/>
      <c r="R72" s="8">
        <f t="shared" si="22"/>
        <v>0</v>
      </c>
    </row>
    <row r="73" spans="1:18" x14ac:dyDescent="0.25">
      <c r="B73" s="42"/>
      <c r="C73" s="43"/>
      <c r="D73" s="38"/>
      <c r="E73" s="38"/>
      <c r="F73" s="38"/>
      <c r="G73" s="38"/>
      <c r="H73" s="38"/>
      <c r="I73" s="38"/>
      <c r="J73" s="38"/>
      <c r="L73" s="37"/>
      <c r="M73" s="37"/>
      <c r="N73" s="37"/>
      <c r="O73" s="37"/>
      <c r="P73" s="37"/>
      <c r="Q73" s="101"/>
      <c r="R73" s="8">
        <f t="shared" si="22"/>
        <v>0</v>
      </c>
    </row>
    <row r="74" spans="1:18" x14ac:dyDescent="0.25">
      <c r="B74" s="42"/>
      <c r="C74" s="43"/>
      <c r="D74" s="38"/>
      <c r="E74" s="38"/>
      <c r="F74" s="38"/>
      <c r="G74" s="38"/>
      <c r="H74" s="38"/>
      <c r="I74" s="38"/>
      <c r="J74" s="38"/>
      <c r="L74" s="37"/>
      <c r="M74" s="37"/>
      <c r="N74" s="37"/>
      <c r="O74" s="37"/>
      <c r="P74" s="37"/>
      <c r="Q74" s="101"/>
      <c r="R74" s="12">
        <f t="shared" si="22"/>
        <v>0</v>
      </c>
    </row>
    <row r="75" spans="1:18" ht="21" customHeight="1" x14ac:dyDescent="0.25">
      <c r="A75" s="4"/>
      <c r="B75" s="4"/>
      <c r="C75" s="4"/>
      <c r="D75" s="4"/>
      <c r="E75" s="4"/>
      <c r="F75" s="118" t="s">
        <v>29</v>
      </c>
      <c r="G75" s="118"/>
      <c r="H75" s="118"/>
      <c r="I75" s="118"/>
      <c r="J75" s="118"/>
      <c r="K75" s="119"/>
      <c r="L75" s="12">
        <f>SUM(L69:L74)</f>
        <v>0</v>
      </c>
      <c r="M75" s="12">
        <f>SUM(M69:M74)</f>
        <v>0</v>
      </c>
      <c r="N75" s="12">
        <f>SUM(N69:N74)</f>
        <v>0</v>
      </c>
      <c r="O75" s="12">
        <f>SUM(O69:O74)</f>
        <v>0</v>
      </c>
      <c r="P75" s="12">
        <f>SUM(P69:P74)</f>
        <v>0</v>
      </c>
      <c r="Q75" s="101"/>
      <c r="R75" s="12">
        <f>SUM(L75:P75)</f>
        <v>0</v>
      </c>
    </row>
    <row r="76" spans="1:18" x14ac:dyDescent="0.25">
      <c r="F76" s="15"/>
      <c r="G76" s="15"/>
      <c r="H76" s="15"/>
      <c r="I76" s="15"/>
      <c r="J76" s="15"/>
      <c r="K76" s="14"/>
      <c r="L76" s="8"/>
      <c r="M76" s="8"/>
      <c r="N76" s="8"/>
      <c r="O76" s="8"/>
      <c r="P76" s="8"/>
      <c r="Q76" s="101"/>
      <c r="R76" s="8"/>
    </row>
    <row r="77" spans="1:18" x14ac:dyDescent="0.25">
      <c r="A77" s="5" t="s">
        <v>24</v>
      </c>
      <c r="L77" s="8"/>
      <c r="M77" s="8"/>
      <c r="N77" s="8"/>
      <c r="O77" s="8"/>
      <c r="P77" s="8"/>
      <c r="Q77" s="101"/>
      <c r="R77" s="8"/>
    </row>
    <row r="78" spans="1:18" x14ac:dyDescent="0.25">
      <c r="B78" s="1" t="s">
        <v>25</v>
      </c>
      <c r="L78" s="37"/>
      <c r="M78" s="37"/>
      <c r="N78" s="37"/>
      <c r="O78" s="37"/>
      <c r="P78" s="37"/>
      <c r="Q78" s="101"/>
      <c r="R78" s="8">
        <f t="shared" ref="R78:R83" si="24">SUM(L78:P78)</f>
        <v>0</v>
      </c>
    </row>
    <row r="79" spans="1:18" x14ac:dyDescent="0.25">
      <c r="B79" s="1" t="s">
        <v>74</v>
      </c>
      <c r="L79" s="76">
        <f>'Tuition Calculator'!E2</f>
        <v>0</v>
      </c>
      <c r="M79" s="76">
        <f>'Tuition Calculator'!E3</f>
        <v>0</v>
      </c>
      <c r="N79" s="76">
        <f>'Tuition Calculator'!E4</f>
        <v>0</v>
      </c>
      <c r="O79" s="76">
        <f>'Tuition Calculator'!E5</f>
        <v>0</v>
      </c>
      <c r="P79" s="76">
        <f>'Tuition Calculator'!E6</f>
        <v>0</v>
      </c>
      <c r="Q79" s="101"/>
      <c r="R79" s="8">
        <f t="shared" si="24"/>
        <v>0</v>
      </c>
    </row>
    <row r="80" spans="1:18" x14ac:dyDescent="0.25">
      <c r="B80" s="1" t="s">
        <v>26</v>
      </c>
      <c r="L80" s="37"/>
      <c r="M80" s="37"/>
      <c r="N80" s="37"/>
      <c r="O80" s="37"/>
      <c r="P80" s="37"/>
      <c r="Q80" s="101"/>
      <c r="R80" s="8">
        <f t="shared" si="24"/>
        <v>0</v>
      </c>
    </row>
    <row r="81" spans="1:18" x14ac:dyDescent="0.25">
      <c r="B81" s="42"/>
      <c r="C81" s="43"/>
      <c r="D81" s="38"/>
      <c r="E81" s="38"/>
      <c r="F81" s="38"/>
      <c r="G81" s="38"/>
      <c r="L81" s="37"/>
      <c r="M81" s="37"/>
      <c r="N81" s="37"/>
      <c r="O81" s="37"/>
      <c r="P81" s="37"/>
      <c r="Q81" s="101"/>
      <c r="R81" s="8">
        <f t="shared" si="24"/>
        <v>0</v>
      </c>
    </row>
    <row r="82" spans="1:18" x14ac:dyDescent="0.25">
      <c r="B82" s="42"/>
      <c r="C82" s="43"/>
      <c r="D82" s="38"/>
      <c r="E82" s="38"/>
      <c r="F82" s="38"/>
      <c r="G82" s="38"/>
      <c r="L82" s="37"/>
      <c r="M82" s="37"/>
      <c r="N82" s="37"/>
      <c r="O82" s="37"/>
      <c r="P82" s="37"/>
      <c r="Q82" s="101"/>
      <c r="R82" s="8"/>
    </row>
    <row r="83" spans="1:18" x14ac:dyDescent="0.25">
      <c r="B83" s="42"/>
      <c r="C83" s="43"/>
      <c r="D83" s="38"/>
      <c r="E83" s="38"/>
      <c r="F83" s="38"/>
      <c r="G83" s="38"/>
      <c r="L83" s="37"/>
      <c r="M83" s="37"/>
      <c r="N83" s="37"/>
      <c r="O83" s="37"/>
      <c r="P83" s="37"/>
      <c r="Q83" s="101"/>
      <c r="R83" s="8">
        <f t="shared" si="24"/>
        <v>0</v>
      </c>
    </row>
    <row r="84" spans="1:18" ht="21" customHeight="1" thickBot="1" x14ac:dyDescent="0.3">
      <c r="A84" s="16"/>
      <c r="B84" s="16"/>
      <c r="C84" s="16"/>
      <c r="D84" s="16"/>
      <c r="E84" s="16"/>
      <c r="F84" s="123" t="s">
        <v>28</v>
      </c>
      <c r="G84" s="123"/>
      <c r="H84" s="123"/>
      <c r="I84" s="123"/>
      <c r="J84" s="123"/>
      <c r="K84" s="123"/>
      <c r="L84" s="17">
        <f>SUM(L78:L83)</f>
        <v>0</v>
      </c>
      <c r="M84" s="17">
        <f>SUM(M78:M83)</f>
        <v>0</v>
      </c>
      <c r="N84" s="17">
        <f>SUM(N78:N83)</f>
        <v>0</v>
      </c>
      <c r="O84" s="17">
        <f>SUM(O78:O83)</f>
        <v>0</v>
      </c>
      <c r="P84" s="17">
        <f>SUM(P78:P83)</f>
        <v>0</v>
      </c>
      <c r="Q84" s="101"/>
      <c r="R84" s="17">
        <f>SUM(L84:P84)</f>
        <v>0</v>
      </c>
    </row>
    <row r="85" spans="1:18" ht="15.75" thickTop="1" x14ac:dyDescent="0.25">
      <c r="E85" s="18"/>
      <c r="H85" s="66"/>
      <c r="I85" s="53"/>
      <c r="J85" s="51"/>
      <c r="K85" s="51" t="s">
        <v>32</v>
      </c>
      <c r="L85" s="19">
        <f>L57+L61+L75+L84+L67</f>
        <v>0</v>
      </c>
      <c r="M85" s="19">
        <f>M57+M61+M75+M84+M67</f>
        <v>0</v>
      </c>
      <c r="N85" s="19">
        <f>N57+N61+N75+N84+N67</f>
        <v>0</v>
      </c>
      <c r="O85" s="19">
        <f>O57+O61+O75+O84+O67</f>
        <v>0</v>
      </c>
      <c r="P85" s="19">
        <f>P57+P61+P75+P84+P67</f>
        <v>0</v>
      </c>
      <c r="Q85" s="102"/>
      <c r="R85" s="19">
        <f>SUM(L85:P85)</f>
        <v>0</v>
      </c>
    </row>
    <row r="86" spans="1:18" x14ac:dyDescent="0.25">
      <c r="E86" s="18"/>
      <c r="H86" s="68"/>
      <c r="I86" s="53"/>
      <c r="K86" s="52" t="s">
        <v>84</v>
      </c>
      <c r="L86" s="12">
        <f>L85-L79-L80-L67</f>
        <v>0</v>
      </c>
      <c r="M86" s="12">
        <f t="shared" ref="M86:O86" si="25">M85-M79-M80-M67</f>
        <v>0</v>
      </c>
      <c r="N86" s="12">
        <f t="shared" si="25"/>
        <v>0</v>
      </c>
      <c r="O86" s="12">
        <f t="shared" si="25"/>
        <v>0</v>
      </c>
      <c r="P86" s="12">
        <f>P85-P79-P80-P67</f>
        <v>0</v>
      </c>
      <c r="Q86" s="102"/>
      <c r="R86" s="19"/>
    </row>
    <row r="87" spans="1:18" x14ac:dyDescent="0.25">
      <c r="E87" s="20"/>
      <c r="F87" s="2"/>
      <c r="H87" s="67"/>
      <c r="I87" s="52"/>
      <c r="J87" s="52" t="s">
        <v>62</v>
      </c>
      <c r="K87" s="72"/>
      <c r="L87" s="97">
        <f>$K87*L86</f>
        <v>0</v>
      </c>
      <c r="M87" s="97">
        <f t="shared" ref="M87:P87" si="26">$K87*M86</f>
        <v>0</v>
      </c>
      <c r="N87" s="97">
        <f t="shared" si="26"/>
        <v>0</v>
      </c>
      <c r="O87" s="97">
        <f t="shared" si="26"/>
        <v>0</v>
      </c>
      <c r="P87" s="97">
        <f t="shared" si="26"/>
        <v>0</v>
      </c>
      <c r="Q87" s="103"/>
      <c r="R87" s="8">
        <f>SUM(L87:P87)</f>
        <v>0</v>
      </c>
    </row>
    <row r="88" spans="1:18" x14ac:dyDescent="0.25">
      <c r="E88" s="18"/>
      <c r="G88" s="68"/>
      <c r="H88" s="68"/>
      <c r="I88" s="53"/>
      <c r="J88" s="53" t="s">
        <v>33</v>
      </c>
      <c r="K88" s="45"/>
      <c r="L88" s="21">
        <f>L87+L85</f>
        <v>0</v>
      </c>
      <c r="M88" s="21">
        <f>M87+M85</f>
        <v>0</v>
      </c>
      <c r="N88" s="21">
        <f>N87+N85</f>
        <v>0</v>
      </c>
      <c r="O88" s="21">
        <f>O87+O85</f>
        <v>0</v>
      </c>
      <c r="P88" s="21">
        <f>P87+P85</f>
        <v>0</v>
      </c>
      <c r="Q88" s="102"/>
      <c r="R88" s="23">
        <f>SUM(L88:P88)</f>
        <v>0</v>
      </c>
    </row>
    <row r="89" spans="1:18" ht="15.75" thickBot="1" x14ac:dyDescent="0.3"/>
    <row r="90" spans="1:18" ht="15.75" thickBot="1" x14ac:dyDescent="0.3">
      <c r="D90" s="24"/>
      <c r="G90" s="115" t="s">
        <v>75</v>
      </c>
      <c r="H90" s="116"/>
      <c r="I90" s="116"/>
      <c r="J90" s="116"/>
      <c r="K90" s="117"/>
    </row>
    <row r="91" spans="1:18" x14ac:dyDescent="0.25">
      <c r="D91" s="24"/>
      <c r="G91" s="89"/>
      <c r="H91" s="90"/>
      <c r="I91" s="90"/>
      <c r="J91" s="91" t="s">
        <v>82</v>
      </c>
      <c r="K91" s="95">
        <v>0.33400000000000002</v>
      </c>
    </row>
    <row r="92" spans="1:18" ht="15.75" thickBot="1" x14ac:dyDescent="0.3">
      <c r="G92" s="92"/>
      <c r="H92" s="93"/>
      <c r="I92" s="93"/>
      <c r="J92" s="94" t="s">
        <v>83</v>
      </c>
      <c r="K92" s="96">
        <v>0.12</v>
      </c>
    </row>
  </sheetData>
  <sheetProtection sheet="1" insertRows="0"/>
  <mergeCells count="21">
    <mergeCell ref="A56:K56"/>
    <mergeCell ref="A1:R2"/>
    <mergeCell ref="A3:B3"/>
    <mergeCell ref="A4:B4"/>
    <mergeCell ref="C4:K4"/>
    <mergeCell ref="A5:B5"/>
    <mergeCell ref="L5:L6"/>
    <mergeCell ref="M5:M6"/>
    <mergeCell ref="N5:N6"/>
    <mergeCell ref="O5:O6"/>
    <mergeCell ref="P5:P6"/>
    <mergeCell ref="R5:R6"/>
    <mergeCell ref="B39:C39"/>
    <mergeCell ref="B41:C41"/>
    <mergeCell ref="B43:C43"/>
    <mergeCell ref="A55:K55"/>
    <mergeCell ref="G90:K90"/>
    <mergeCell ref="F57:K57"/>
    <mergeCell ref="F67:K67"/>
    <mergeCell ref="F75:K75"/>
    <mergeCell ref="F84:K84"/>
  </mergeCells>
  <pageMargins left="0.25" right="0.2" top="0.25" bottom="0.25" header="0.3" footer="0.3"/>
  <pageSetup scale="52" orientation="landscape" r:id="rId1"/>
  <ignoredErrors>
    <ignoredError sqref="L87:P87" unlockedFormula="1"/>
    <ignoredError sqref="L40:P42"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
    </sheetView>
  </sheetViews>
  <sheetFormatPr defaultRowHeight="15" x14ac:dyDescent="0.25"/>
  <cols>
    <col min="1" max="1" width="16.42578125" style="77" customWidth="1"/>
    <col min="2" max="2" width="13.28515625" style="78" customWidth="1"/>
    <col min="3" max="3" width="13.7109375" style="78" customWidth="1"/>
    <col min="4" max="4" width="19" style="78" bestFit="1" customWidth="1"/>
    <col min="5" max="5" width="16.5703125" style="77" bestFit="1" customWidth="1"/>
    <col min="6" max="16384" width="9.140625" style="77"/>
  </cols>
  <sheetData>
    <row r="1" spans="1:5" ht="15.75" thickBot="1" x14ac:dyDescent="0.3">
      <c r="A1" s="83" t="s">
        <v>64</v>
      </c>
      <c r="B1" s="84" t="s">
        <v>65</v>
      </c>
      <c r="C1" s="84" t="s">
        <v>66</v>
      </c>
      <c r="D1" s="84" t="s">
        <v>71</v>
      </c>
      <c r="E1" s="83" t="s">
        <v>70</v>
      </c>
    </row>
    <row r="2" spans="1:5" ht="15.75" thickTop="1" x14ac:dyDescent="0.25">
      <c r="A2" s="81" t="s">
        <v>67</v>
      </c>
      <c r="B2" s="85">
        <v>414.45</v>
      </c>
      <c r="C2" s="86">
        <v>0</v>
      </c>
      <c r="D2" s="86">
        <v>0</v>
      </c>
      <c r="E2" s="79">
        <f>B2*C2*D2</f>
        <v>0</v>
      </c>
    </row>
    <row r="3" spans="1:5" x14ac:dyDescent="0.25">
      <c r="A3" s="82" t="s">
        <v>68</v>
      </c>
      <c r="B3" s="87">
        <f>B2*1.02</f>
        <v>422.73899999999998</v>
      </c>
      <c r="C3" s="88">
        <v>0</v>
      </c>
      <c r="D3" s="88">
        <v>0</v>
      </c>
      <c r="E3" s="80">
        <f t="shared" ref="E3:E6" si="0">B3*C3*D3</f>
        <v>0</v>
      </c>
    </row>
    <row r="4" spans="1:5" x14ac:dyDescent="0.25">
      <c r="A4" s="82" t="s">
        <v>69</v>
      </c>
      <c r="B4" s="87">
        <f>B3*1.02</f>
        <v>431.19378</v>
      </c>
      <c r="C4" s="88">
        <v>0</v>
      </c>
      <c r="D4" s="88">
        <v>0</v>
      </c>
      <c r="E4" s="80">
        <f t="shared" si="0"/>
        <v>0</v>
      </c>
    </row>
    <row r="5" spans="1:5" x14ac:dyDescent="0.25">
      <c r="A5" s="82" t="s">
        <v>72</v>
      </c>
      <c r="B5" s="87">
        <f>B4*1.02</f>
        <v>439.81765560000002</v>
      </c>
      <c r="C5" s="88">
        <v>0</v>
      </c>
      <c r="D5" s="88">
        <v>0</v>
      </c>
      <c r="E5" s="80">
        <f t="shared" si="0"/>
        <v>0</v>
      </c>
    </row>
    <row r="6" spans="1:5" x14ac:dyDescent="0.25">
      <c r="A6" s="82" t="s">
        <v>73</v>
      </c>
      <c r="B6" s="87">
        <f>B5*1.02</f>
        <v>448.61400871200004</v>
      </c>
      <c r="C6" s="88">
        <v>0</v>
      </c>
      <c r="D6" s="88">
        <v>0</v>
      </c>
      <c r="E6" s="80">
        <f t="shared" si="0"/>
        <v>0</v>
      </c>
    </row>
  </sheetData>
  <sheetProtection sheet="1" objects="1" scenarios="1"/>
  <pageMargins left="0.7" right="0.7" top="0.75" bottom="0.75" header="0.3" footer="0.3"/>
  <pageSetup orientation="portrait" r:id="rId1"/>
  <ignoredErrors>
    <ignoredError sqref="B3 B4:B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2-Year Budget</vt:lpstr>
      <vt:lpstr>5-Year Budget</vt:lpstr>
      <vt:lpstr>Tuition Calculator</vt:lpstr>
    </vt:vector>
  </TitlesOfParts>
  <Company>St. Cloud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Robillard, Megan M.</dc:creator>
  <cp:lastModifiedBy>Kuznia, Jodi L.</cp:lastModifiedBy>
  <cp:lastPrinted>2017-11-16T19:11:20Z</cp:lastPrinted>
  <dcterms:created xsi:type="dcterms:W3CDTF">2017-10-30T19:23:12Z</dcterms:created>
  <dcterms:modified xsi:type="dcterms:W3CDTF">2020-02-12T23:02:34Z</dcterms:modified>
</cp:coreProperties>
</file>