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mc:AlternateContent xmlns:mc="http://schemas.openxmlformats.org/markup-compatibility/2006">
    <mc:Choice Requires="x15">
      <x15ac:absPath xmlns:x15ac="http://schemas.microsoft.com/office/spreadsheetml/2010/11/ac" url="https://mnscu-my.sharepoint.com/personal/co5278zy_minnstate_edu/Documents/Documents/Documents/Advising Documents/Items for Nursing Advising/"/>
    </mc:Choice>
  </mc:AlternateContent>
  <xr:revisionPtr revIDLastSave="326" documentId="8_{8C01ECF7-AEBC-4440-BC6A-443223786715}" xr6:coauthVersionLast="47" xr6:coauthVersionMax="47" xr10:uidLastSave="{C7522492-3F46-4970-8AA9-229204E50373}"/>
  <bookViews>
    <workbookView minimized="1" xWindow="2892" yWindow="2604" windowWidth="18900" windowHeight="10896" xr2:uid="{EBEB805E-E29D-40F6-829C-C3578C89A041}"/>
  </bookViews>
  <sheets>
    <sheet name="Preadmission Courses GPA" sheetId="1" r:id="rId1"/>
    <sheet name="Cumulative GP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 l="1"/>
  <c r="F5" i="2"/>
  <c r="F3" i="2"/>
  <c r="R17" i="1"/>
  <c r="M11" i="1"/>
  <c r="M10" i="1"/>
  <c r="M9" i="1"/>
  <c r="M8" i="1"/>
  <c r="M7" i="1"/>
  <c r="M6" i="1"/>
  <c r="M5" i="1"/>
  <c r="M4" i="1"/>
  <c r="O14" i="1"/>
  <c r="O13" i="1"/>
  <c r="O12" i="1"/>
  <c r="O11" i="1"/>
  <c r="O10" i="1"/>
  <c r="O9" i="1"/>
  <c r="O8" i="1"/>
  <c r="O7" i="1"/>
  <c r="O6" i="1"/>
  <c r="O5" i="1"/>
  <c r="O4" i="1"/>
  <c r="N14" i="1"/>
  <c r="N13" i="1"/>
  <c r="N12" i="1"/>
  <c r="N11" i="1"/>
  <c r="N10" i="1"/>
  <c r="N9" i="1"/>
  <c r="N8" i="1"/>
  <c r="N7" i="1"/>
  <c r="N6" i="1"/>
  <c r="N5" i="1"/>
  <c r="N4" i="1"/>
  <c r="M14" i="1"/>
  <c r="M13" i="1"/>
  <c r="M12" i="1"/>
  <c r="Q13" i="1" l="1"/>
  <c r="R13" i="1" s="1"/>
  <c r="Q5" i="1"/>
  <c r="R5" i="1" s="1"/>
  <c r="Q7" i="1"/>
  <c r="R7" i="1" s="1"/>
  <c r="Q12" i="1"/>
  <c r="R12" i="1" s="1"/>
  <c r="Q9" i="1"/>
  <c r="R9" i="1" s="1"/>
  <c r="Q14" i="1"/>
  <c r="R14" i="1" s="1"/>
  <c r="Q8" i="1"/>
  <c r="R8" i="1" s="1"/>
  <c r="Q10" i="1"/>
  <c r="R10" i="1" s="1"/>
  <c r="Q11" i="1"/>
  <c r="R11" i="1" s="1"/>
  <c r="Q6" i="1"/>
  <c r="R6" i="1" s="1"/>
  <c r="Q4" i="1"/>
  <c r="R4" i="1" s="1"/>
  <c r="R16" i="1" l="1"/>
  <c r="C16" i="1" s="1"/>
</calcChain>
</file>

<file path=xl/sharedStrings.xml><?xml version="1.0" encoding="utf-8"?>
<sst xmlns="http://schemas.openxmlformats.org/spreadsheetml/2006/main" count="104" uniqueCount="84">
  <si>
    <t>Preadmission Courses GPA Calculator</t>
  </si>
  <si>
    <t>Grade Points Table</t>
  </si>
  <si>
    <t>Course Number</t>
  </si>
  <si>
    <t>Course Name</t>
  </si>
  <si>
    <t># of Credits</t>
  </si>
  <si>
    <t>Grade</t>
  </si>
  <si>
    <t>Repeat Grade</t>
  </si>
  <si>
    <t>Grade Value</t>
  </si>
  <si>
    <t xml:space="preserve">Grade Value </t>
  </si>
  <si>
    <t>Grade Value AVERAGE</t>
  </si>
  <si>
    <t>Grade Points</t>
  </si>
  <si>
    <t>ENGL191</t>
  </si>
  <si>
    <t>Introduction to Rhetorical and Analytical Writing</t>
  </si>
  <si>
    <t>A+</t>
  </si>
  <si>
    <t>CMST192</t>
  </si>
  <si>
    <t>Introduction to Communication Studies</t>
  </si>
  <si>
    <t xml:space="preserve">A </t>
  </si>
  <si>
    <t>MATH103 or STAT103</t>
  </si>
  <si>
    <t>Mathematical/Statistical Thinking</t>
  </si>
  <si>
    <t>A-</t>
  </si>
  <si>
    <t>CHEM151</t>
  </si>
  <si>
    <t>General, Organic, and Biological Chemistry</t>
  </si>
  <si>
    <t>B+</t>
  </si>
  <si>
    <t>PSY240 or CPSY262</t>
  </si>
  <si>
    <t>Developmental Psychology</t>
  </si>
  <si>
    <t xml:space="preserve">B </t>
  </si>
  <si>
    <t>BIOL202</t>
  </si>
  <si>
    <t>Human Anatomy and Physiology I</t>
  </si>
  <si>
    <t>B-</t>
  </si>
  <si>
    <t>BIOL204</t>
  </si>
  <si>
    <t>Human Anatomy and Physiology II</t>
  </si>
  <si>
    <t>C+</t>
  </si>
  <si>
    <t>BIOL206</t>
  </si>
  <si>
    <t>Introductory Microbiology</t>
  </si>
  <si>
    <t xml:space="preserve">C </t>
  </si>
  <si>
    <t>OTHER</t>
  </si>
  <si>
    <t>C-</t>
  </si>
  <si>
    <t>D+</t>
  </si>
  <si>
    <t xml:space="preserve">D </t>
  </si>
  <si>
    <t>D-</t>
  </si>
  <si>
    <t>Preadmission Courses GPA =</t>
  </si>
  <si>
    <t>F</t>
  </si>
  <si>
    <t>SUM of GRADE POINTS</t>
  </si>
  <si>
    <t>S</t>
  </si>
  <si>
    <t>SUM of CREDITS</t>
  </si>
  <si>
    <t>Directions:</t>
  </si>
  <si>
    <t xml:space="preserve">Only enter data in the gray or blue shaded cells. </t>
  </si>
  <si>
    <t>Step 1:</t>
  </si>
  <si>
    <t>Open your Nursing, BS Degree Audit from St. Cloud State and locate the Department of Nursing Candidate Admission Criteria Section.</t>
  </si>
  <si>
    <t>Step 2:</t>
  </si>
  <si>
    <t>For each course completed, enter the number of credits earned.</t>
  </si>
  <si>
    <t>Step 3:</t>
  </si>
  <si>
    <t>For each course completed, select the grade earned.</t>
  </si>
  <si>
    <t>Step 4:</t>
  </si>
  <si>
    <r>
      <t xml:space="preserve">Find your Preadmission Courses GPA in the yellow highlighted cell. Enter this GPA into your application. </t>
    </r>
    <r>
      <rPr>
        <i/>
        <sz val="11"/>
        <color theme="1"/>
        <rFont val="Arial"/>
        <family val="2"/>
      </rPr>
      <t xml:space="preserve">This calculation will not include courses currently in progress. </t>
    </r>
  </si>
  <si>
    <t xml:space="preserve">Notes: </t>
  </si>
  <si>
    <t>Transfer Grade</t>
  </si>
  <si>
    <t xml:space="preserve">Ignore all "T's" before a letter grade for transfer courses- you will only enter the A-S grade. Example: if BIOL202 has a grade of TA, you would select A from the grade list. </t>
  </si>
  <si>
    <r>
      <t xml:space="preserve">If you have repeated a course, indicated by the RP notation, select the grade earned on each attempt. Courses you have previously withdrawn from do not have RP notation and do not need to be recorded. </t>
    </r>
    <r>
      <rPr>
        <i/>
        <sz val="11"/>
        <color theme="1"/>
        <rFont val="Arial"/>
        <family val="2"/>
      </rPr>
      <t xml:space="preserve">The calculator will blend the grades for courses with multiple attempts. </t>
    </r>
  </si>
  <si>
    <t>Satisfactory Grade</t>
  </si>
  <si>
    <r>
      <t xml:space="preserve">The "S" grade indicates you have passed the course but it does not contribute to your GPA calculation. </t>
    </r>
    <r>
      <rPr>
        <i/>
        <sz val="11"/>
        <color theme="1"/>
        <rFont val="Arial"/>
        <family val="2"/>
      </rPr>
      <t xml:space="preserve">The calculator will exclude the course from the calculation. </t>
    </r>
  </si>
  <si>
    <t>Multiple Courses</t>
  </si>
  <si>
    <r>
      <t>If you have more that one course contributing to the requirement, enter one course in the equivalent spot and the second course grade in the "OTHER" option. For example,</t>
    </r>
    <r>
      <rPr>
        <sz val="11"/>
        <color rgb="FFFF0000"/>
        <rFont val="Arial"/>
        <family val="2"/>
      </rPr>
      <t xml:space="preserve"> </t>
    </r>
    <r>
      <rPr>
        <sz val="11"/>
        <rFont val="Arial"/>
        <family val="2"/>
      </rPr>
      <t>if you have ENGL100 and ENGL291 in place of ENGL191, you would enter the credits earned and grade for ENGL100 in place of ENGL191 and the credits earned and grade for ENGL291 in one of the "</t>
    </r>
    <r>
      <rPr>
        <sz val="11"/>
        <color theme="1"/>
        <rFont val="Arial"/>
        <family val="2"/>
      </rPr>
      <t xml:space="preserve">OTHER" options with a course label. </t>
    </r>
  </si>
  <si>
    <t>Cumulative GPA Calculation</t>
  </si>
  <si>
    <t>Name of Institution</t>
  </si>
  <si>
    <t>Grade Points Earned</t>
  </si>
  <si>
    <t>GPA Credits Earned</t>
  </si>
  <si>
    <t>Sum of Grade Points</t>
  </si>
  <si>
    <t>Sum of Credits</t>
  </si>
  <si>
    <t xml:space="preserve">Cumulative GPA= </t>
  </si>
  <si>
    <t xml:space="preserve">Only enter data in the blue shaded cells. </t>
  </si>
  <si>
    <t xml:space="preserve">Step 1: </t>
  </si>
  <si>
    <t xml:space="preserve">Access your transcripts for each university you have attended including St. Cloud State University. </t>
  </si>
  <si>
    <t xml:space="preserve">Step 2: </t>
  </si>
  <si>
    <t xml:space="preserve">For each school, list the name of the institution. </t>
  </si>
  <si>
    <t xml:space="preserve">On the transcript, you will locate the section of the transcript with your cumulative GPA information. For Minnesota State Colleges and Universities, this section is titled Career Undergraduate Summary. Other universities may use titles like Undergraduate Career Totals or Undergraduate Totals. </t>
  </si>
  <si>
    <t xml:space="preserve">Step 4: </t>
  </si>
  <si>
    <t>Locate the credits earned at that institution only. For Minnesota State Colleges and Universities, this row is titled "Local". Other universities may title the row "Resident GPA" or just "Cummulative GPA."</t>
  </si>
  <si>
    <t xml:space="preserve">Step 5: </t>
  </si>
  <si>
    <t xml:space="preserve">Identify the number of grade points you earned at that institution. For Minnesota State Colleges and Universities, this is your "GPA Pts." Other universities may use the label "Points" or "Pts." Enter this number in the "Grade Points Earned" column. </t>
  </si>
  <si>
    <t xml:space="preserve">Step 6: </t>
  </si>
  <si>
    <t xml:space="preserve">Identify the number of credits you earned at that institution. For Minnesota State Colleges and Universities, this is your "GPA Crs." Other universities may use the label "Earned" or "Ern." Enter this number in the "GPA Credits Earned" column. </t>
  </si>
  <si>
    <t xml:space="preserve">Step 7: </t>
  </si>
  <si>
    <t xml:space="preserve">After you have entered this information for each institution, you can find your overall GPA in the yellow highlighted cell.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</si>
</sst>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font>
      <sz val="11"/>
      <color theme="1"/>
      <name val="Aptos Narrow"/>
      <family val="2"/>
      <scheme val="minor"/>
    </font>
    <font>
      <sz val="11"/>
      <color theme="1"/>
      <name val="Arial"/>
      <family val="2"/>
    </font>
    <font>
      <b/>
      <sz val="11"/>
      <color theme="1"/>
      <name val="Arial"/>
      <family val="2"/>
    </font>
    <font>
      <b/>
      <sz val="12"/>
      <color theme="1"/>
      <name val="Arial"/>
      <family val="2"/>
    </font>
    <font>
      <b/>
      <sz val="14"/>
      <color theme="1"/>
      <name val="Arial"/>
      <family val="2"/>
    </font>
    <font>
      <b/>
      <sz val="28"/>
      <color theme="1"/>
      <name val="Arial"/>
      <family val="2"/>
    </font>
    <font>
      <sz val="10"/>
      <color theme="1"/>
      <name val="Arial"/>
      <family val="2"/>
    </font>
    <font>
      <sz val="10"/>
      <color rgb="FF000000"/>
      <name val="Arial"/>
      <family val="2"/>
    </font>
    <font>
      <sz val="11"/>
      <color rgb="FFFF0000"/>
      <name val="Arial"/>
      <family val="2"/>
    </font>
    <font>
      <i/>
      <sz val="11"/>
      <color theme="1"/>
      <name val="Arial"/>
      <family val="2"/>
    </font>
    <font>
      <sz val="11"/>
      <name val="Arial"/>
      <family val="2"/>
    </font>
    <font>
      <sz val="28"/>
      <color theme="1"/>
      <name val="Arial"/>
      <family val="2"/>
    </font>
  </fonts>
  <fills count="7">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2">
    <xf numFmtId="0" fontId="0" fillId="0" borderId="0" xfId="0"/>
    <xf numFmtId="0" fontId="1" fillId="0" borderId="0" xfId="0" applyFont="1"/>
    <xf numFmtId="0" fontId="1" fillId="0" borderId="5" xfId="0" applyFont="1" applyBorder="1" applyAlignment="1">
      <alignment horizontal="center" vertical="center"/>
    </xf>
    <xf numFmtId="2" fontId="1" fillId="0" borderId="6" xfId="0" applyNumberFormat="1" applyFont="1" applyBorder="1" applyAlignment="1">
      <alignment horizontal="center" vertical="center"/>
    </xf>
    <xf numFmtId="0" fontId="4" fillId="5" borderId="1" xfId="0" applyFont="1" applyFill="1" applyBorder="1" applyAlignment="1">
      <alignment horizontal="center" vertical="center"/>
    </xf>
    <xf numFmtId="2" fontId="4" fillId="5"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0" fontId="1" fillId="0" borderId="0" xfId="0" applyFont="1" applyAlignment="1">
      <alignment horizontal="center" vertical="center"/>
    </xf>
    <xf numFmtId="2" fontId="1" fillId="0" borderId="0" xfId="0" applyNumberFormat="1" applyFont="1" applyAlignment="1">
      <alignment horizontal="center" vertical="center"/>
    </xf>
    <xf numFmtId="0" fontId="4" fillId="0" borderId="0" xfId="0" applyFont="1"/>
    <xf numFmtId="0" fontId="2" fillId="0" borderId="11" xfId="0" applyFont="1" applyBorder="1" applyAlignment="1">
      <alignment horizontal="right" vertical="center"/>
    </xf>
    <xf numFmtId="0" fontId="1" fillId="0" borderId="0" xfId="0" applyFont="1" applyAlignment="1">
      <alignment horizontal="left"/>
    </xf>
    <xf numFmtId="0" fontId="2" fillId="0" borderId="12" xfId="0" applyFont="1" applyBorder="1" applyAlignment="1">
      <alignment horizontal="right" vertical="center"/>
    </xf>
    <xf numFmtId="0" fontId="2" fillId="0" borderId="0" xfId="0" applyFont="1" applyAlignment="1">
      <alignment horizontal="righ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1" xfId="0" applyFont="1" applyBorder="1" applyAlignment="1">
      <alignment vertical="center"/>
    </xf>
    <xf numFmtId="0" fontId="1" fillId="0" borderId="1" xfId="0" applyFont="1" applyBorder="1" applyAlignment="1">
      <alignment horizontal="center" vertical="center" wrapText="1"/>
    </xf>
    <xf numFmtId="164" fontId="6" fillId="2" borderId="5" xfId="0" applyNumberFormat="1" applyFont="1" applyFill="1" applyBorder="1" applyProtection="1">
      <protection locked="0"/>
    </xf>
    <xf numFmtId="0" fontId="6" fillId="2" borderId="6" xfId="0" applyFont="1" applyFill="1" applyBorder="1" applyProtection="1">
      <protection locked="0"/>
    </xf>
    <xf numFmtId="0" fontId="6" fillId="3" borderId="6" xfId="0" applyFont="1" applyFill="1" applyBorder="1" applyProtection="1">
      <protection locked="0"/>
    </xf>
    <xf numFmtId="0" fontId="6" fillId="4" borderId="6" xfId="0" applyFont="1" applyFill="1" applyBorder="1" applyProtection="1">
      <protection locked="0"/>
    </xf>
    <xf numFmtId="0" fontId="6" fillId="6" borderId="2" xfId="0" applyFont="1" applyFill="1" applyBorder="1" applyAlignment="1" applyProtection="1">
      <alignment horizontal="center" vertical="center"/>
      <protection locked="0"/>
    </xf>
    <xf numFmtId="0" fontId="0" fillId="0" borderId="0" xfId="0" applyAlignment="1">
      <alignment horizontal="left"/>
    </xf>
    <xf numFmtId="164" fontId="6" fillId="2" borderId="7" xfId="0" applyNumberFormat="1" applyFont="1" applyFill="1" applyBorder="1"/>
    <xf numFmtId="0" fontId="6" fillId="2" borderId="8" xfId="0" applyFont="1" applyFill="1" applyBorder="1"/>
    <xf numFmtId="0" fontId="6" fillId="3" borderId="8" xfId="0" applyFont="1" applyFill="1" applyBorder="1"/>
    <xf numFmtId="0" fontId="6" fillId="4" borderId="8" xfId="0" applyFont="1" applyFill="1" applyBorder="1"/>
    <xf numFmtId="0" fontId="1" fillId="2" borderId="1" xfId="0" applyFont="1" applyFill="1" applyBorder="1" applyProtection="1">
      <protection locked="0"/>
    </xf>
    <xf numFmtId="0" fontId="1" fillId="0" borderId="0" xfId="0" applyFont="1" applyAlignment="1">
      <alignment horizontal="right"/>
    </xf>
    <xf numFmtId="0" fontId="4" fillId="0" borderId="1" xfId="0" applyFont="1" applyBorder="1"/>
    <xf numFmtId="0" fontId="4" fillId="5" borderId="14" xfId="0" applyFont="1" applyFill="1" applyBorder="1" applyAlignment="1">
      <alignment horizontal="right"/>
    </xf>
    <xf numFmtId="2" fontId="1" fillId="5" borderId="14" xfId="0" applyNumberFormat="1" applyFont="1" applyFill="1" applyBorder="1"/>
    <xf numFmtId="0" fontId="1" fillId="0" borderId="13" xfId="0" applyFont="1" applyBorder="1" applyAlignment="1">
      <alignment vertical="center" wrapText="1"/>
    </xf>
    <xf numFmtId="0" fontId="1" fillId="0" borderId="12" xfId="0" applyFont="1" applyBorder="1" applyAlignment="1">
      <alignment wrapText="1"/>
    </xf>
    <xf numFmtId="0" fontId="1" fillId="0" borderId="0" xfId="0" applyFont="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12" xfId="0" applyFont="1" applyBorder="1" applyAlignment="1">
      <alignmen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0" xfId="0" applyFont="1" applyAlignment="1">
      <alignment horizontal="center"/>
    </xf>
    <xf numFmtId="0" fontId="1" fillId="0" borderId="0" xfId="0" applyFont="1" applyAlignment="1">
      <alignment horizontal="center"/>
    </xf>
    <xf numFmtId="0" fontId="1" fillId="0" borderId="11" xfId="0" applyFont="1" applyBorder="1" applyAlignment="1">
      <alignment horizontal="left" vertical="center" wrapText="1"/>
    </xf>
    <xf numFmtId="0" fontId="1" fillId="0" borderId="13" xfId="0" applyFont="1" applyBorder="1" applyAlignment="1">
      <alignment vertical="center"/>
    </xf>
    <xf numFmtId="0" fontId="11" fillId="0" borderId="1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09E65-C8FC-4B54-ADD2-A00094A32443}">
  <dimension ref="A1:S31"/>
  <sheetViews>
    <sheetView showGridLines="0" showRowColHeaders="0" tabSelected="1" workbookViewId="0">
      <selection activeCell="C10" sqref="C10"/>
    </sheetView>
  </sheetViews>
  <sheetFormatPr defaultColWidth="8.85546875" defaultRowHeight="14.45"/>
  <cols>
    <col min="1" max="1" width="22.85546875" customWidth="1"/>
    <col min="2" max="2" width="40" customWidth="1"/>
    <col min="3" max="3" width="13.7109375" bestFit="1" customWidth="1"/>
    <col min="4" max="4" width="9.7109375" customWidth="1"/>
    <col min="5" max="5" width="14.42578125" customWidth="1"/>
    <col min="6" max="6" width="14.140625" customWidth="1"/>
    <col min="8" max="8" width="10.140625" bestFit="1" customWidth="1"/>
    <col min="9" max="9" width="11.5703125" bestFit="1" customWidth="1"/>
    <col min="12" max="12" width="21.7109375" hidden="1" customWidth="1"/>
    <col min="13" max="14" width="11.7109375" hidden="1" customWidth="1"/>
    <col min="15" max="15" width="12.28515625" hidden="1" customWidth="1"/>
    <col min="16" max="16" width="6.7109375" hidden="1" customWidth="1"/>
    <col min="17" max="17" width="23.7109375" hidden="1" customWidth="1"/>
    <col min="18" max="18" width="12.85546875" hidden="1" customWidth="1"/>
  </cols>
  <sheetData>
    <row r="1" spans="1:19" ht="36" thickBot="1">
      <c r="A1" s="57" t="s">
        <v>0</v>
      </c>
      <c r="B1" s="57"/>
      <c r="C1" s="57"/>
      <c r="D1" s="57"/>
      <c r="E1" s="57"/>
      <c r="F1" s="57"/>
      <c r="G1" s="1"/>
      <c r="H1" s="1"/>
      <c r="I1" s="1"/>
      <c r="J1" s="1"/>
      <c r="K1" s="1"/>
      <c r="L1" s="1"/>
      <c r="M1" s="1"/>
      <c r="N1" s="1"/>
      <c r="O1" s="1"/>
      <c r="P1" s="1"/>
      <c r="Q1" s="1"/>
      <c r="R1" s="1"/>
      <c r="S1" s="1"/>
    </row>
    <row r="2" spans="1:19" ht="33" customHeight="1" thickBot="1">
      <c r="A2" s="58"/>
      <c r="B2" s="58"/>
      <c r="C2" s="58"/>
      <c r="D2" s="58"/>
      <c r="E2" s="58"/>
      <c r="F2" s="58"/>
      <c r="G2" s="1"/>
      <c r="H2" s="55" t="s">
        <v>1</v>
      </c>
      <c r="I2" s="56"/>
      <c r="J2" s="1"/>
      <c r="K2" s="1"/>
      <c r="L2" s="1"/>
      <c r="M2" s="1"/>
      <c r="N2" s="1"/>
      <c r="O2" s="1"/>
      <c r="P2" s="1"/>
      <c r="Q2" s="1"/>
      <c r="R2" s="1"/>
      <c r="S2" s="1"/>
    </row>
    <row r="3" spans="1:19" ht="34.9">
      <c r="A3" s="26" t="s">
        <v>2</v>
      </c>
      <c r="B3" s="27" t="s">
        <v>3</v>
      </c>
      <c r="C3" s="28" t="s">
        <v>4</v>
      </c>
      <c r="D3" s="29" t="s">
        <v>5</v>
      </c>
      <c r="E3" s="29" t="s">
        <v>6</v>
      </c>
      <c r="F3" s="29" t="s">
        <v>6</v>
      </c>
      <c r="G3" s="1"/>
      <c r="H3" s="30" t="s">
        <v>5</v>
      </c>
      <c r="I3" s="31" t="s">
        <v>7</v>
      </c>
      <c r="J3" s="1"/>
      <c r="K3" s="1"/>
      <c r="L3" s="1"/>
      <c r="M3" s="32" t="s">
        <v>8</v>
      </c>
      <c r="N3" s="32" t="s">
        <v>8</v>
      </c>
      <c r="O3" s="32" t="s">
        <v>8</v>
      </c>
      <c r="P3" s="1"/>
      <c r="Q3" s="33" t="s">
        <v>9</v>
      </c>
      <c r="R3" s="33" t="s">
        <v>10</v>
      </c>
      <c r="S3" s="1"/>
    </row>
    <row r="4" spans="1:19" ht="24" customHeight="1">
      <c r="A4" s="21" t="s">
        <v>11</v>
      </c>
      <c r="B4" s="22" t="s">
        <v>12</v>
      </c>
      <c r="C4" s="34"/>
      <c r="D4" s="35"/>
      <c r="E4" s="36"/>
      <c r="F4" s="37"/>
      <c r="G4" s="1"/>
      <c r="H4" s="2" t="s">
        <v>13</v>
      </c>
      <c r="I4" s="3">
        <v>4</v>
      </c>
      <c r="J4" s="1"/>
      <c r="K4" s="1"/>
      <c r="L4" s="20" t="s">
        <v>11</v>
      </c>
      <c r="M4" s="7" t="str">
        <f>IFERROR(IF($D$4="S","",VLOOKUP($D$4,$H$4:$I$17,2,FALSE)),"")</f>
        <v/>
      </c>
      <c r="N4" s="7" t="str">
        <f>IFERROR(VLOOKUP($E$4,$H$4:$I$17,2,FALSE),"")</f>
        <v/>
      </c>
      <c r="O4" s="7" t="str">
        <f>IFERROR(VLOOKUP($F$4,$H$4:$I$17,2,FALSE),"")</f>
        <v/>
      </c>
      <c r="P4" s="1"/>
      <c r="Q4" s="7" t="str">
        <f>IFERROR(AVERAGE($M$4:$O$4),"")</f>
        <v/>
      </c>
      <c r="R4" s="7" t="str">
        <f>IFERROR(($Q$4*$C$4),"")</f>
        <v/>
      </c>
      <c r="S4" s="1"/>
    </row>
    <row r="5" spans="1:19" ht="14.45" customHeight="1">
      <c r="A5" s="21" t="s">
        <v>14</v>
      </c>
      <c r="B5" s="23" t="s">
        <v>15</v>
      </c>
      <c r="C5" s="34"/>
      <c r="D5" s="35"/>
      <c r="E5" s="36"/>
      <c r="F5" s="37"/>
      <c r="G5" s="1"/>
      <c r="H5" s="2" t="s">
        <v>16</v>
      </c>
      <c r="I5" s="3">
        <v>4</v>
      </c>
      <c r="J5" s="1"/>
      <c r="K5" s="1"/>
      <c r="L5" s="20" t="s">
        <v>14</v>
      </c>
      <c r="M5" s="7" t="str">
        <f>IFERROR(IF($D$5="S","",VLOOKUP($D$5,$H$4:$I$17,2,FALSE)),"")</f>
        <v/>
      </c>
      <c r="N5" s="7" t="str">
        <f>IFERROR(VLOOKUP($E$5,$H$4:$I$17,2,FALSE),"")</f>
        <v/>
      </c>
      <c r="O5" s="7" t="str">
        <f>IFERROR(VLOOKUP($F$5,$H$4:$I$17,2,FALSE),"")</f>
        <v/>
      </c>
      <c r="P5" s="1"/>
      <c r="Q5" s="7" t="str">
        <f>IFERROR(AVERAGE($M$5:$O$5),"")</f>
        <v/>
      </c>
      <c r="R5" s="7" t="str">
        <f>IFERROR(($Q$5*$C$5),"")</f>
        <v/>
      </c>
      <c r="S5" s="1"/>
    </row>
    <row r="6" spans="1:19">
      <c r="A6" s="21" t="s">
        <v>17</v>
      </c>
      <c r="B6" s="23" t="s">
        <v>18</v>
      </c>
      <c r="C6" s="34"/>
      <c r="D6" s="35"/>
      <c r="E6" s="36"/>
      <c r="F6" s="37"/>
      <c r="G6" s="1"/>
      <c r="H6" s="2" t="s">
        <v>19</v>
      </c>
      <c r="I6" s="3">
        <v>3.67</v>
      </c>
      <c r="J6" s="1"/>
      <c r="K6" s="1"/>
      <c r="L6" s="20" t="s">
        <v>17</v>
      </c>
      <c r="M6" s="7" t="str">
        <f>IFERROR(IF($D$6="S","",VLOOKUP($D$6,$H$4:$I$17,2,FALSE)),"")</f>
        <v/>
      </c>
      <c r="N6" s="7" t="str">
        <f>IFERROR(VLOOKUP($E$6,$H$4:$I$17,2,FALSE),"")</f>
        <v/>
      </c>
      <c r="O6" s="7" t="str">
        <f>IFERROR(VLOOKUP($F$6,$H$4:$I$17,2,FALSE),"")</f>
        <v/>
      </c>
      <c r="P6" s="1"/>
      <c r="Q6" s="7" t="str">
        <f>IFERROR(AVERAGE($M$6:$O$6),"")</f>
        <v/>
      </c>
      <c r="R6" s="7" t="str">
        <f>IFERROR(($Q$6*$C$6),"")</f>
        <v/>
      </c>
      <c r="S6" s="1"/>
    </row>
    <row r="7" spans="1:19">
      <c r="A7" s="21" t="s">
        <v>20</v>
      </c>
      <c r="B7" s="24" t="s">
        <v>21</v>
      </c>
      <c r="C7" s="34"/>
      <c r="D7" s="35"/>
      <c r="E7" s="36"/>
      <c r="F7" s="37"/>
      <c r="G7" s="1"/>
      <c r="H7" s="2" t="s">
        <v>22</v>
      </c>
      <c r="I7" s="3">
        <v>3.33</v>
      </c>
      <c r="J7" s="1"/>
      <c r="K7" s="1"/>
      <c r="L7" s="20" t="s">
        <v>20</v>
      </c>
      <c r="M7" s="7" t="str">
        <f>IFERROR(IF($D$7="S","",VLOOKUP($D$7,$H$4:$I$17,2,FALSE)),"")</f>
        <v/>
      </c>
      <c r="N7" s="7" t="str">
        <f>IFERROR(VLOOKUP($E$7,$H$4:$I$17,2,FALSE),"")</f>
        <v/>
      </c>
      <c r="O7" s="7" t="str">
        <f>IFERROR(VLOOKUP($F$7,$H$4:$I$17,2,FALSE),"")</f>
        <v/>
      </c>
      <c r="P7" s="1"/>
      <c r="Q7" s="7" t="str">
        <f>IFERROR(AVERAGE($M$7:$O$7),"")</f>
        <v/>
      </c>
      <c r="R7" s="7" t="str">
        <f>IFERROR(($Q$7*$C$7),"")</f>
        <v/>
      </c>
      <c r="S7" s="1"/>
    </row>
    <row r="8" spans="1:19">
      <c r="A8" s="21" t="s">
        <v>23</v>
      </c>
      <c r="B8" s="24" t="s">
        <v>24</v>
      </c>
      <c r="C8" s="34"/>
      <c r="D8" s="35"/>
      <c r="E8" s="36"/>
      <c r="F8" s="37"/>
      <c r="G8" s="1"/>
      <c r="H8" s="2" t="s">
        <v>25</v>
      </c>
      <c r="I8" s="3">
        <v>3</v>
      </c>
      <c r="J8" s="1"/>
      <c r="K8" s="1"/>
      <c r="L8" s="20" t="s">
        <v>23</v>
      </c>
      <c r="M8" s="7" t="str">
        <f>IFERROR(IF($D$8="S","",VLOOKUP($D$8,$H$4:$I$17,2,FALSE)),"")</f>
        <v/>
      </c>
      <c r="N8" s="7" t="str">
        <f>IFERROR(VLOOKUP($E$8,$H$4:$I$17,2,FALSE),"")</f>
        <v/>
      </c>
      <c r="O8" s="7" t="str">
        <f>IFERROR(VLOOKUP($F$8,$H$4:$I$17,2,FALSE),"")</f>
        <v/>
      </c>
      <c r="P8" s="1"/>
      <c r="Q8" s="7" t="str">
        <f>IFERROR(AVERAGE($M$8:$O$8),"")</f>
        <v/>
      </c>
      <c r="R8" s="7" t="str">
        <f>IFERROR(($Q$8*$C$8),"")</f>
        <v/>
      </c>
      <c r="S8" s="1"/>
    </row>
    <row r="9" spans="1:19">
      <c r="A9" s="21" t="s">
        <v>26</v>
      </c>
      <c r="B9" s="25" t="s">
        <v>27</v>
      </c>
      <c r="C9" s="34"/>
      <c r="D9" s="35"/>
      <c r="E9" s="36"/>
      <c r="F9" s="37"/>
      <c r="G9" s="1"/>
      <c r="H9" s="2" t="s">
        <v>28</v>
      </c>
      <c r="I9" s="3">
        <v>2.67</v>
      </c>
      <c r="J9" s="1"/>
      <c r="K9" s="1"/>
      <c r="L9" s="20" t="s">
        <v>26</v>
      </c>
      <c r="M9" s="7" t="str">
        <f>IFERROR(IF($D$9="S","",VLOOKUP($D$9,$H$4:$I$17,2,FALSE)),"")</f>
        <v/>
      </c>
      <c r="N9" s="7" t="str">
        <f>IFERROR(VLOOKUP($E$9,$H$4:$I$17,2,FALSE),"")</f>
        <v/>
      </c>
      <c r="O9" s="7" t="str">
        <f>IFERROR(VLOOKUP($F$9,$H$4:$I$17,2,FALSE),"")</f>
        <v/>
      </c>
      <c r="P9" s="1"/>
      <c r="Q9" s="7" t="str">
        <f>IFERROR(AVERAGE($M$9:$O$9),"")</f>
        <v/>
      </c>
      <c r="R9" s="7" t="str">
        <f>IFERROR(($Q$9*$C$9),"")</f>
        <v/>
      </c>
      <c r="S9" s="1"/>
    </row>
    <row r="10" spans="1:19">
      <c r="A10" s="21" t="s">
        <v>29</v>
      </c>
      <c r="B10" s="25" t="s">
        <v>30</v>
      </c>
      <c r="C10" s="34"/>
      <c r="D10" s="35"/>
      <c r="E10" s="36"/>
      <c r="F10" s="37"/>
      <c r="G10" s="1"/>
      <c r="H10" s="2" t="s">
        <v>31</v>
      </c>
      <c r="I10" s="3">
        <v>2.33</v>
      </c>
      <c r="J10" s="1"/>
      <c r="K10" s="1"/>
      <c r="L10" s="20" t="s">
        <v>29</v>
      </c>
      <c r="M10" s="7" t="str">
        <f>IFERROR(IF($D$10="S","",VLOOKUP($D$10,$H$4:$I$17,2,FALSE)),"")</f>
        <v/>
      </c>
      <c r="N10" s="7" t="str">
        <f>IFERROR(VLOOKUP($E$10,$H$4:$I$17,2,FALSE),"")</f>
        <v/>
      </c>
      <c r="O10" s="7" t="str">
        <f>IFERROR(VLOOKUP($F$10,$H$4:$I$17,2,FALSE),"")</f>
        <v/>
      </c>
      <c r="P10" s="1"/>
      <c r="Q10" s="7" t="str">
        <f>IFERROR(AVERAGE($M$10:$O$10),"")</f>
        <v/>
      </c>
      <c r="R10" s="7" t="str">
        <f>IFERROR(($Q$10*$C$10),"")</f>
        <v/>
      </c>
      <c r="S10" s="1"/>
    </row>
    <row r="11" spans="1:19">
      <c r="A11" s="21" t="s">
        <v>32</v>
      </c>
      <c r="B11" s="25" t="s">
        <v>33</v>
      </c>
      <c r="C11" s="34"/>
      <c r="D11" s="35"/>
      <c r="E11" s="36"/>
      <c r="F11" s="37"/>
      <c r="G11" s="1"/>
      <c r="H11" s="2" t="s">
        <v>34</v>
      </c>
      <c r="I11" s="3">
        <v>2</v>
      </c>
      <c r="J11" s="1"/>
      <c r="K11" s="1"/>
      <c r="L11" s="20" t="s">
        <v>32</v>
      </c>
      <c r="M11" s="7" t="str">
        <f>IFERROR(IF($D$11="S","",VLOOKUP($D$11,$H$4:$I$17,2,FALSE)),"")</f>
        <v/>
      </c>
      <c r="N11" s="7" t="str">
        <f>IFERROR(VLOOKUP($E$11,$H$4:$I$17,2,FALSE),"")</f>
        <v/>
      </c>
      <c r="O11" s="7" t="str">
        <f>IFERROR(VLOOKUP($F$11,$H$4:$I$17,2,FALSE),"")</f>
        <v/>
      </c>
      <c r="P11" s="1"/>
      <c r="Q11" s="7" t="str">
        <f>IFERROR(AVERAGE($M$11:$O$11),"")</f>
        <v/>
      </c>
      <c r="R11" s="7" t="str">
        <f>IFERROR($Q$11*$C$11,"")</f>
        <v/>
      </c>
      <c r="S11" s="1"/>
    </row>
    <row r="12" spans="1:19" ht="15">
      <c r="A12" s="21" t="s">
        <v>35</v>
      </c>
      <c r="B12" s="38"/>
      <c r="C12" s="34"/>
      <c r="D12" s="35"/>
      <c r="E12" s="36"/>
      <c r="F12" s="37"/>
      <c r="G12" s="1"/>
      <c r="H12" s="2" t="s">
        <v>36</v>
      </c>
      <c r="I12" s="3">
        <v>1.67</v>
      </c>
      <c r="J12" s="1"/>
      <c r="K12" s="1"/>
      <c r="L12" s="20" t="s">
        <v>35</v>
      </c>
      <c r="M12" s="7" t="str">
        <f>IFERROR(VLOOKUP($D$12,$H$4:$I$17,2,FALSE),"")</f>
        <v/>
      </c>
      <c r="N12" s="7" t="str">
        <f>IFERROR(VLOOKUP($E$12,$H$4:$I$17,2,FALSE),"")</f>
        <v/>
      </c>
      <c r="O12" s="7" t="str">
        <f>IFERROR(VLOOKUP($F$12,$H$4:$I$17,2,FALSE),"")</f>
        <v/>
      </c>
      <c r="P12" s="1"/>
      <c r="Q12" s="7" t="str">
        <f>IFERROR(AVERAGE($M$12:$O$12),"")</f>
        <v/>
      </c>
      <c r="R12" s="7" t="str">
        <f>IFERROR((Q12*C12),"")</f>
        <v/>
      </c>
      <c r="S12" s="1"/>
    </row>
    <row r="13" spans="1:19" ht="15">
      <c r="A13" s="21" t="s">
        <v>35</v>
      </c>
      <c r="B13" s="38"/>
      <c r="C13" s="34"/>
      <c r="D13" s="35"/>
      <c r="E13" s="36"/>
      <c r="F13" s="37"/>
      <c r="G13" s="1"/>
      <c r="H13" s="2" t="s">
        <v>37</v>
      </c>
      <c r="I13" s="3">
        <v>1.33</v>
      </c>
      <c r="J13" s="1"/>
      <c r="K13" s="1"/>
      <c r="L13" s="20" t="s">
        <v>35</v>
      </c>
      <c r="M13" s="7" t="str">
        <f>IFERROR(VLOOKUP($D$13,$H$4:$I$17,2,FALSE),"")</f>
        <v/>
      </c>
      <c r="N13" s="7" t="str">
        <f>IFERROR(VLOOKUP($E$13,$H$4:$I$17,2,FALSE),"")</f>
        <v/>
      </c>
      <c r="O13" s="7" t="str">
        <f>IFERROR(VLOOKUP($F$13,$H$4:$I$17,2,FALSE),"")</f>
        <v/>
      </c>
      <c r="P13" s="1"/>
      <c r="Q13" s="7" t="str">
        <f>IFERROR(AVERAGE($M$13:$O$13),"")</f>
        <v/>
      </c>
      <c r="R13" s="7" t="str">
        <f>IFERROR((Q13*C13),"")</f>
        <v/>
      </c>
      <c r="S13" s="1"/>
    </row>
    <row r="14" spans="1:19" ht="15" thickBot="1">
      <c r="A14" s="21" t="s">
        <v>35</v>
      </c>
      <c r="B14" s="38"/>
      <c r="C14" s="40"/>
      <c r="D14" s="41"/>
      <c r="E14" s="42"/>
      <c r="F14" s="43"/>
      <c r="G14" s="1"/>
      <c r="H14" s="2" t="s">
        <v>38</v>
      </c>
      <c r="I14" s="3">
        <v>1</v>
      </c>
      <c r="J14" s="1"/>
      <c r="K14" s="1"/>
      <c r="L14" s="20" t="s">
        <v>35</v>
      </c>
      <c r="M14" s="7" t="str">
        <f>IFERROR(VLOOKUP($D$14,$H$4:$I$17,2,FALSE),"")</f>
        <v/>
      </c>
      <c r="N14" s="7" t="str">
        <f>IFERROR(VLOOKUP($E$14,$H$4:$I$17,2,FALSE),"")</f>
        <v/>
      </c>
      <c r="O14" s="7" t="str">
        <f>IFERROR(VLOOKUP($F$14,$H$4:$I$17,2,FALSE),"")</f>
        <v/>
      </c>
      <c r="P14" s="1"/>
      <c r="Q14" s="7" t="str">
        <f>IFERROR(AVERAGE($M$14:$O$14),"")</f>
        <v/>
      </c>
      <c r="R14" s="7" t="str">
        <f>IFERROR((Q14*C14),"")</f>
        <v/>
      </c>
      <c r="S14" s="1"/>
    </row>
    <row r="15" spans="1:19" ht="14.45" customHeight="1">
      <c r="A15" s="1"/>
      <c r="B15" s="1"/>
      <c r="C15" s="1"/>
      <c r="D15" s="1"/>
      <c r="E15" s="1"/>
      <c r="F15" s="1"/>
      <c r="G15" s="1"/>
      <c r="H15" s="2" t="s">
        <v>39</v>
      </c>
      <c r="I15" s="3">
        <v>0.67</v>
      </c>
      <c r="J15" s="1"/>
      <c r="K15" s="1"/>
      <c r="L15" s="1"/>
      <c r="M15" s="1"/>
      <c r="N15" s="1"/>
      <c r="O15" s="1"/>
      <c r="P15" s="1"/>
      <c r="Q15" s="1"/>
      <c r="R15" s="1"/>
      <c r="S15" s="1"/>
    </row>
    <row r="16" spans="1:19" ht="14.45" customHeight="1">
      <c r="A16" s="1"/>
      <c r="B16" s="4" t="s">
        <v>40</v>
      </c>
      <c r="C16" s="5" t="str">
        <f>IFERROR(($R$16/$R$17),"")</f>
        <v/>
      </c>
      <c r="D16" s="1"/>
      <c r="E16" s="1"/>
      <c r="F16" s="1"/>
      <c r="G16" s="1"/>
      <c r="H16" s="2" t="s">
        <v>41</v>
      </c>
      <c r="I16" s="3">
        <v>0</v>
      </c>
      <c r="J16" s="1"/>
      <c r="K16" s="1"/>
      <c r="L16" s="1"/>
      <c r="M16" s="1"/>
      <c r="N16" s="1"/>
      <c r="O16" s="1"/>
      <c r="P16" s="1"/>
      <c r="Q16" s="6" t="s">
        <v>42</v>
      </c>
      <c r="R16" s="7">
        <f>IFERROR(SUM($R$4:$R$14),"")</f>
        <v>0</v>
      </c>
      <c r="S16" s="1"/>
    </row>
    <row r="17" spans="1:19" ht="14.45" customHeight="1" thickBot="1">
      <c r="A17" s="1"/>
      <c r="D17" s="1"/>
      <c r="E17" s="1"/>
      <c r="F17" s="1"/>
      <c r="G17" s="1"/>
      <c r="H17" s="8" t="s">
        <v>43</v>
      </c>
      <c r="I17" s="9"/>
      <c r="J17" s="1"/>
      <c r="K17" s="1"/>
      <c r="L17" s="1"/>
      <c r="M17" s="1"/>
      <c r="N17" s="1"/>
      <c r="O17" s="1"/>
      <c r="P17" s="1"/>
      <c r="Q17" s="6" t="s">
        <v>44</v>
      </c>
      <c r="R17" s="7">
        <f>IFERROR(SUMIF($D$4:$D$14,"&lt;&gt;S",$C$4:$C$14),"")</f>
        <v>0</v>
      </c>
      <c r="S17" s="1"/>
    </row>
    <row r="18" spans="1:19">
      <c r="A18" s="1"/>
      <c r="B18" s="1"/>
      <c r="C18" s="1"/>
      <c r="D18" s="1"/>
      <c r="E18" s="1"/>
      <c r="F18" s="1"/>
      <c r="G18" s="1"/>
      <c r="H18" s="10"/>
      <c r="I18" s="11"/>
      <c r="J18" s="1"/>
      <c r="K18" s="1"/>
      <c r="L18" s="1"/>
      <c r="M18" s="1"/>
      <c r="N18" s="1"/>
      <c r="O18" s="1"/>
      <c r="P18" s="1"/>
      <c r="Q18" s="1"/>
      <c r="R18" s="1"/>
      <c r="S18" s="1"/>
    </row>
    <row r="19" spans="1:19" ht="17.45">
      <c r="A19" s="12" t="s">
        <v>45</v>
      </c>
      <c r="B19" s="1"/>
      <c r="C19" s="1"/>
      <c r="D19" s="1"/>
      <c r="E19" s="1"/>
      <c r="F19" s="1"/>
      <c r="G19" s="1"/>
      <c r="H19" s="1"/>
      <c r="I19" s="1"/>
      <c r="J19" s="1"/>
      <c r="K19" s="1"/>
      <c r="L19" s="1"/>
      <c r="M19" s="1"/>
      <c r="N19" s="1"/>
      <c r="O19" s="1"/>
      <c r="P19" s="1"/>
      <c r="Q19" s="1"/>
      <c r="R19" s="1"/>
      <c r="S19" s="1"/>
    </row>
    <row r="20" spans="1:19">
      <c r="A20" s="1" t="s">
        <v>46</v>
      </c>
      <c r="B20" s="1"/>
      <c r="C20" s="1"/>
      <c r="D20" s="1"/>
      <c r="E20" s="1"/>
      <c r="F20" s="1"/>
      <c r="G20" s="1"/>
      <c r="H20" s="1"/>
      <c r="I20" s="1"/>
      <c r="J20" s="1"/>
      <c r="K20" s="1"/>
      <c r="L20" s="1"/>
      <c r="M20" s="1"/>
      <c r="N20" s="1"/>
      <c r="O20" s="1"/>
      <c r="P20" s="1"/>
      <c r="Q20" s="1"/>
      <c r="R20" s="1"/>
      <c r="S20" s="1"/>
    </row>
    <row r="21" spans="1:19" s="39" customFormat="1" ht="29.45" customHeight="1">
      <c r="A21" s="13" t="s">
        <v>47</v>
      </c>
      <c r="B21" s="59" t="s">
        <v>48</v>
      </c>
      <c r="C21" s="59"/>
      <c r="D21" s="59"/>
      <c r="E21" s="59"/>
      <c r="F21" s="59"/>
      <c r="G21" s="14"/>
      <c r="H21" s="14"/>
      <c r="I21" s="14"/>
      <c r="J21" s="14"/>
      <c r="K21" s="14"/>
      <c r="L21" s="14"/>
      <c r="M21" s="14"/>
      <c r="N21" s="14"/>
      <c r="O21" s="14"/>
      <c r="P21" s="14"/>
      <c r="Q21" s="14"/>
      <c r="R21" s="14"/>
      <c r="S21" s="14"/>
    </row>
    <row r="22" spans="1:19" ht="29.45" customHeight="1">
      <c r="A22" s="15" t="s">
        <v>49</v>
      </c>
      <c r="B22" s="54" t="s">
        <v>50</v>
      </c>
      <c r="C22" s="54"/>
      <c r="D22" s="54"/>
      <c r="E22" s="54"/>
      <c r="F22" s="54"/>
    </row>
    <row r="23" spans="1:19" ht="29.45" customHeight="1">
      <c r="A23" s="15" t="s">
        <v>51</v>
      </c>
      <c r="B23" s="54" t="s">
        <v>52</v>
      </c>
      <c r="C23" s="54"/>
      <c r="D23" s="54"/>
      <c r="E23" s="54"/>
      <c r="F23" s="54"/>
    </row>
    <row r="24" spans="1:19" ht="29.45" customHeight="1">
      <c r="A24" s="16" t="s">
        <v>53</v>
      </c>
      <c r="B24" s="51" t="s">
        <v>54</v>
      </c>
      <c r="C24" s="51"/>
      <c r="D24" s="51"/>
      <c r="E24" s="51"/>
      <c r="F24" s="51"/>
    </row>
    <row r="25" spans="1:19">
      <c r="A25" s="1"/>
      <c r="B25" s="1"/>
      <c r="C25" s="1"/>
      <c r="D25" s="1"/>
      <c r="E25" s="1"/>
      <c r="F25" s="1"/>
    </row>
    <row r="26" spans="1:19" ht="17.45">
      <c r="A26" s="12" t="s">
        <v>55</v>
      </c>
      <c r="B26" s="1"/>
      <c r="C26" s="1"/>
      <c r="D26" s="1"/>
      <c r="E26" s="1"/>
      <c r="F26" s="1"/>
    </row>
    <row r="27" spans="1:19" ht="29.45" customHeight="1">
      <c r="A27" s="17" t="s">
        <v>56</v>
      </c>
      <c r="B27" s="52" t="s">
        <v>57</v>
      </c>
      <c r="C27" s="52"/>
      <c r="D27" s="52"/>
      <c r="E27" s="52"/>
      <c r="F27" s="52"/>
    </row>
    <row r="28" spans="1:19" ht="42.6" customHeight="1">
      <c r="A28" s="18" t="s">
        <v>6</v>
      </c>
      <c r="B28" s="53" t="s">
        <v>58</v>
      </c>
      <c r="C28" s="53"/>
      <c r="D28" s="53"/>
      <c r="E28" s="53"/>
      <c r="F28" s="53"/>
    </row>
    <row r="29" spans="1:19" ht="29.45" customHeight="1">
      <c r="A29" s="18" t="s">
        <v>59</v>
      </c>
      <c r="B29" s="50" t="s">
        <v>60</v>
      </c>
      <c r="C29" s="50"/>
      <c r="D29" s="50"/>
      <c r="E29" s="50"/>
      <c r="F29" s="50"/>
    </row>
    <row r="30" spans="1:19" ht="69.599999999999994" customHeight="1">
      <c r="A30" s="19" t="s">
        <v>61</v>
      </c>
      <c r="B30" s="49" t="s">
        <v>62</v>
      </c>
      <c r="C30" s="49"/>
      <c r="D30" s="49"/>
      <c r="E30" s="49"/>
      <c r="F30" s="49"/>
    </row>
    <row r="31" spans="1:19" ht="40.9" customHeight="1"/>
  </sheetData>
  <sheetProtection algorithmName="SHA-512" hashValue="6N6yK1zU+daPFhHm7GXTHm8hR4ZdA9qD+cQAB3JPjpfzCGTDIVYGCeWa7IYo5t1X5HPV3TzlULolJOIiPmcfXg==" saltValue="LiszSHd5M773qjzIyhaJ8A==" spinCount="100000" sheet="1" objects="1" scenarios="1" selectLockedCells="1"/>
  <mergeCells count="11">
    <mergeCell ref="B23:F23"/>
    <mergeCell ref="H2:I2"/>
    <mergeCell ref="A1:F1"/>
    <mergeCell ref="A2:F2"/>
    <mergeCell ref="B21:F21"/>
    <mergeCell ref="B22:F22"/>
    <mergeCell ref="B30:F30"/>
    <mergeCell ref="B29:F29"/>
    <mergeCell ref="B24:F24"/>
    <mergeCell ref="B27:F27"/>
    <mergeCell ref="B28:F28"/>
  </mergeCells>
  <dataValidations count="1">
    <dataValidation type="list" allowBlank="1" showInputMessage="1" showErrorMessage="1" sqref="D4:F14" xr:uid="{12696A35-20D8-4DFF-9016-77E066BABE15}">
      <formula1>$H$4:$H$18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14E1A-DC60-46F9-B73A-684DB422686E}">
  <dimension ref="A1:J34"/>
  <sheetViews>
    <sheetView showGridLines="0" showRowColHeaders="0" workbookViewId="0">
      <selection activeCell="A3" sqref="A3"/>
    </sheetView>
  </sheetViews>
  <sheetFormatPr defaultColWidth="8.85546875" defaultRowHeight="14.45"/>
  <cols>
    <col min="1" max="1" width="29.85546875" customWidth="1"/>
    <col min="2" max="2" width="26.85546875" customWidth="1"/>
    <col min="3" max="3" width="25.28515625" customWidth="1"/>
    <col min="4" max="4" width="9.85546875" customWidth="1"/>
    <col min="5" max="5" width="25.7109375" customWidth="1"/>
    <col min="10" max="10" width="11.42578125" customWidth="1"/>
  </cols>
  <sheetData>
    <row r="1" spans="1:10" ht="34.9" customHeight="1">
      <c r="A1" s="61" t="s">
        <v>63</v>
      </c>
      <c r="B1" s="61"/>
      <c r="C1" s="61"/>
      <c r="D1" s="1"/>
      <c r="E1" s="1"/>
      <c r="F1" s="1"/>
      <c r="G1" s="1"/>
      <c r="H1" s="1"/>
      <c r="I1" s="1"/>
      <c r="J1" s="1"/>
    </row>
    <row r="2" spans="1:10" ht="17.45">
      <c r="A2" s="46" t="s">
        <v>64</v>
      </c>
      <c r="B2" s="46" t="s">
        <v>65</v>
      </c>
      <c r="C2" s="46" t="s">
        <v>66</v>
      </c>
      <c r="D2" s="1"/>
      <c r="E2" s="1"/>
      <c r="F2" s="1"/>
      <c r="G2" s="1"/>
      <c r="H2" s="1"/>
      <c r="I2" s="1"/>
      <c r="J2" s="1"/>
    </row>
    <row r="3" spans="1:10">
      <c r="A3" s="44"/>
      <c r="B3" s="44"/>
      <c r="C3" s="44"/>
      <c r="D3" s="1"/>
      <c r="E3" s="45" t="s">
        <v>67</v>
      </c>
      <c r="F3" s="1">
        <f>SUM($B$3:$B$23)</f>
        <v>0</v>
      </c>
      <c r="H3" s="1"/>
      <c r="I3" s="1"/>
      <c r="J3" s="1"/>
    </row>
    <row r="4" spans="1:10">
      <c r="A4" s="44"/>
      <c r="B4" s="44"/>
      <c r="C4" s="44"/>
      <c r="D4" s="1"/>
      <c r="E4" s="45"/>
      <c r="F4" s="1"/>
      <c r="H4" s="1"/>
      <c r="I4" s="1"/>
      <c r="J4" s="1"/>
    </row>
    <row r="5" spans="1:10">
      <c r="A5" s="44"/>
      <c r="B5" s="44"/>
      <c r="C5" s="44"/>
      <c r="D5" s="1"/>
      <c r="E5" s="45" t="s">
        <v>68</v>
      </c>
      <c r="F5" s="1">
        <f>SUM($C$3:$C$23)</f>
        <v>0</v>
      </c>
      <c r="H5" s="1"/>
      <c r="I5" s="1"/>
      <c r="J5" s="1"/>
    </row>
    <row r="6" spans="1:10">
      <c r="A6" s="44"/>
      <c r="B6" s="44"/>
      <c r="C6" s="44"/>
      <c r="D6" s="1"/>
      <c r="E6" s="45"/>
      <c r="F6" s="1"/>
      <c r="H6" s="1"/>
      <c r="I6" s="1"/>
      <c r="J6" s="1"/>
    </row>
    <row r="7" spans="1:10">
      <c r="A7" s="44"/>
      <c r="B7" s="44"/>
      <c r="C7" s="44"/>
      <c r="D7" s="1"/>
      <c r="E7" s="45"/>
      <c r="F7" s="1"/>
      <c r="H7" s="1"/>
      <c r="I7" s="1"/>
      <c r="J7" s="1"/>
    </row>
    <row r="8" spans="1:10">
      <c r="A8" s="44"/>
      <c r="B8" s="44"/>
      <c r="C8" s="44"/>
      <c r="D8" s="1"/>
      <c r="E8" s="45"/>
      <c r="F8" s="1"/>
      <c r="H8" s="1"/>
      <c r="I8" s="1"/>
      <c r="J8" s="1"/>
    </row>
    <row r="9" spans="1:10">
      <c r="A9" s="44"/>
      <c r="B9" s="44"/>
      <c r="C9" s="44"/>
      <c r="D9" s="1"/>
      <c r="E9" s="45"/>
      <c r="F9" s="1"/>
      <c r="H9" s="1"/>
      <c r="I9" s="1"/>
      <c r="J9" s="1"/>
    </row>
    <row r="10" spans="1:10" ht="17.45">
      <c r="A10" s="44"/>
      <c r="B10" s="44"/>
      <c r="C10" s="44"/>
      <c r="D10" s="1"/>
      <c r="E10" s="47" t="s">
        <v>69</v>
      </c>
      <c r="F10" s="48" t="str">
        <f>IFERROR((F3/F5),"")</f>
        <v/>
      </c>
      <c r="H10" s="1"/>
      <c r="I10" s="1"/>
      <c r="J10" s="1"/>
    </row>
    <row r="11" spans="1:10">
      <c r="A11" s="44"/>
      <c r="B11" s="44"/>
      <c r="C11" s="44"/>
      <c r="D11" s="1"/>
      <c r="E11" s="1"/>
      <c r="F11" s="1"/>
      <c r="H11" s="1"/>
      <c r="I11" s="1"/>
      <c r="J11" s="1"/>
    </row>
    <row r="12" spans="1:10">
      <c r="A12" s="44"/>
      <c r="B12" s="44"/>
      <c r="C12" s="44"/>
      <c r="D12" s="1"/>
      <c r="E12" s="1"/>
      <c r="F12" s="1"/>
      <c r="G12" s="1"/>
      <c r="H12" s="1"/>
      <c r="I12" s="1"/>
      <c r="J12" s="1"/>
    </row>
    <row r="13" spans="1:10">
      <c r="A13" s="44"/>
      <c r="B13" s="44"/>
      <c r="C13" s="44"/>
      <c r="D13" s="1"/>
      <c r="E13" s="1"/>
      <c r="F13" s="1"/>
      <c r="G13" s="1"/>
      <c r="H13" s="1"/>
      <c r="I13" s="1"/>
      <c r="J13" s="1"/>
    </row>
    <row r="14" spans="1:10">
      <c r="A14" s="44"/>
      <c r="B14" s="44"/>
      <c r="C14" s="44"/>
      <c r="D14" s="1"/>
      <c r="E14" s="1"/>
      <c r="F14" s="1"/>
      <c r="G14" s="1"/>
      <c r="H14" s="1"/>
      <c r="I14" s="1"/>
      <c r="J14" s="1"/>
    </row>
    <row r="15" spans="1:10">
      <c r="A15" s="44"/>
      <c r="B15" s="44"/>
      <c r="C15" s="44"/>
      <c r="D15" s="1"/>
      <c r="E15" s="1"/>
      <c r="F15" s="1"/>
      <c r="G15" s="1"/>
      <c r="H15" s="1"/>
      <c r="I15" s="1"/>
      <c r="J15" s="1"/>
    </row>
    <row r="16" spans="1:10">
      <c r="A16" s="44"/>
      <c r="B16" s="44"/>
      <c r="C16" s="44"/>
      <c r="D16" s="1"/>
      <c r="E16" s="1"/>
      <c r="F16" s="1"/>
      <c r="G16" s="1"/>
      <c r="H16" s="1"/>
      <c r="I16" s="1"/>
      <c r="J16" s="1"/>
    </row>
    <row r="17" spans="1:10">
      <c r="A17" s="44"/>
      <c r="B17" s="44"/>
      <c r="C17" s="44"/>
      <c r="D17" s="1"/>
      <c r="E17" s="1"/>
      <c r="F17" s="1"/>
      <c r="G17" s="1"/>
      <c r="H17" s="1"/>
      <c r="I17" s="1"/>
      <c r="J17" s="1"/>
    </row>
    <row r="18" spans="1:10">
      <c r="A18" s="44"/>
      <c r="B18" s="44"/>
      <c r="C18" s="44"/>
      <c r="D18" s="1"/>
      <c r="E18" s="1"/>
      <c r="F18" s="1"/>
      <c r="G18" s="1"/>
      <c r="H18" s="1"/>
      <c r="I18" s="1"/>
      <c r="J18" s="1"/>
    </row>
    <row r="19" spans="1:10">
      <c r="A19" s="44"/>
      <c r="B19" s="44"/>
      <c r="C19" s="44"/>
      <c r="D19" s="1"/>
      <c r="E19" s="1"/>
      <c r="F19" s="1"/>
      <c r="G19" s="1"/>
      <c r="H19" s="1"/>
      <c r="I19" s="1"/>
      <c r="J19" s="1"/>
    </row>
    <row r="20" spans="1:10">
      <c r="A20" s="44"/>
      <c r="B20" s="44"/>
      <c r="C20" s="44"/>
      <c r="D20" s="1"/>
      <c r="E20" s="1"/>
      <c r="F20" s="1"/>
      <c r="G20" s="1"/>
      <c r="H20" s="1"/>
      <c r="I20" s="1"/>
      <c r="J20" s="1"/>
    </row>
    <row r="21" spans="1:10">
      <c r="A21" s="44"/>
      <c r="B21" s="44"/>
      <c r="C21" s="44"/>
      <c r="D21" s="1"/>
      <c r="E21" s="1"/>
      <c r="F21" s="1"/>
      <c r="G21" s="1"/>
      <c r="H21" s="1"/>
      <c r="I21" s="1"/>
      <c r="J21" s="1"/>
    </row>
    <row r="22" spans="1:10">
      <c r="A22" s="44"/>
      <c r="B22" s="44"/>
      <c r="C22" s="44"/>
      <c r="D22" s="1"/>
      <c r="E22" s="1"/>
      <c r="F22" s="1"/>
      <c r="G22" s="1"/>
      <c r="H22" s="1"/>
      <c r="I22" s="1"/>
      <c r="J22" s="1"/>
    </row>
    <row r="23" spans="1:10">
      <c r="A23" s="44"/>
      <c r="B23" s="44"/>
      <c r="C23" s="44"/>
      <c r="D23" s="1"/>
      <c r="E23" s="1"/>
      <c r="F23" s="1"/>
      <c r="G23" s="1"/>
      <c r="H23" s="1"/>
      <c r="I23" s="1"/>
      <c r="J23" s="1"/>
    </row>
    <row r="24" spans="1:10">
      <c r="A24" s="1"/>
      <c r="B24" s="1"/>
      <c r="C24" s="1"/>
      <c r="D24" s="1"/>
      <c r="E24" s="1"/>
      <c r="F24" s="1"/>
      <c r="G24" s="1"/>
      <c r="H24" s="1"/>
      <c r="I24" s="1"/>
      <c r="J24" s="1"/>
    </row>
    <row r="25" spans="1:10">
      <c r="A25" s="1"/>
      <c r="B25" s="1"/>
      <c r="C25" s="1"/>
      <c r="D25" s="1"/>
      <c r="E25" s="1"/>
      <c r="F25" s="1"/>
      <c r="G25" s="1"/>
      <c r="H25" s="1"/>
      <c r="I25" s="1"/>
      <c r="J25" s="1"/>
    </row>
    <row r="26" spans="1:10" ht="17.45">
      <c r="A26" s="12" t="s">
        <v>45</v>
      </c>
      <c r="B26" s="1"/>
      <c r="C26" s="1"/>
      <c r="D26" s="1"/>
      <c r="E26" s="1"/>
      <c r="F26" s="1"/>
      <c r="G26" s="1"/>
      <c r="H26" s="1"/>
      <c r="I26" s="1"/>
      <c r="J26" s="1"/>
    </row>
    <row r="27" spans="1:10">
      <c r="A27" s="1" t="s">
        <v>70</v>
      </c>
      <c r="B27" s="1"/>
      <c r="C27" s="1"/>
      <c r="D27" s="1"/>
      <c r="E27" s="1"/>
      <c r="F27" s="1"/>
      <c r="G27" s="1"/>
      <c r="H27" s="1"/>
      <c r="I27" s="1"/>
      <c r="J27" s="1"/>
    </row>
    <row r="28" spans="1:10" ht="32.450000000000003" customHeight="1">
      <c r="A28" s="13" t="s">
        <v>71</v>
      </c>
      <c r="B28" s="52" t="s">
        <v>72</v>
      </c>
      <c r="C28" s="52"/>
      <c r="D28" s="52"/>
      <c r="E28" s="52"/>
      <c r="F28" s="52"/>
      <c r="G28" s="52"/>
      <c r="H28" s="52"/>
      <c r="I28" s="52"/>
      <c r="J28" s="52"/>
    </row>
    <row r="29" spans="1:10" ht="32.450000000000003" customHeight="1">
      <c r="A29" s="15" t="s">
        <v>73</v>
      </c>
      <c r="B29" s="54" t="s">
        <v>74</v>
      </c>
      <c r="C29" s="54"/>
      <c r="D29" s="54"/>
      <c r="E29" s="54"/>
      <c r="F29" s="54"/>
      <c r="G29" s="54"/>
      <c r="H29" s="54"/>
      <c r="I29" s="54"/>
      <c r="J29" s="54"/>
    </row>
    <row r="30" spans="1:10" ht="40.5" customHeight="1">
      <c r="A30" s="15" t="s">
        <v>51</v>
      </c>
      <c r="B30" s="53" t="s">
        <v>75</v>
      </c>
      <c r="C30" s="53"/>
      <c r="D30" s="53"/>
      <c r="E30" s="53"/>
      <c r="F30" s="53"/>
      <c r="G30" s="53"/>
      <c r="H30" s="53"/>
      <c r="I30" s="53"/>
      <c r="J30" s="53"/>
    </row>
    <row r="31" spans="1:10" ht="32.450000000000003" customHeight="1">
      <c r="A31" s="15" t="s">
        <v>76</v>
      </c>
      <c r="B31" s="53" t="s">
        <v>77</v>
      </c>
      <c r="C31" s="53"/>
      <c r="D31" s="53"/>
      <c r="E31" s="53"/>
      <c r="F31" s="53"/>
      <c r="G31" s="53"/>
      <c r="H31" s="53"/>
      <c r="I31" s="53"/>
      <c r="J31" s="53"/>
    </row>
    <row r="32" spans="1:10" ht="32.450000000000003" customHeight="1">
      <c r="A32" s="15" t="s">
        <v>78</v>
      </c>
      <c r="B32" s="53" t="s">
        <v>79</v>
      </c>
      <c r="C32" s="53"/>
      <c r="D32" s="53"/>
      <c r="E32" s="53"/>
      <c r="F32" s="53"/>
      <c r="G32" s="53"/>
      <c r="H32" s="53"/>
      <c r="I32" s="53"/>
      <c r="J32" s="53"/>
    </row>
    <row r="33" spans="1:10" ht="32.450000000000003" customHeight="1">
      <c r="A33" s="15" t="s">
        <v>80</v>
      </c>
      <c r="B33" s="53" t="s">
        <v>81</v>
      </c>
      <c r="C33" s="53"/>
      <c r="D33" s="53"/>
      <c r="E33" s="53"/>
      <c r="F33" s="53"/>
      <c r="G33" s="53"/>
      <c r="H33" s="53"/>
      <c r="I33" s="53"/>
      <c r="J33" s="53"/>
    </row>
    <row r="34" spans="1:10" ht="32.450000000000003" customHeight="1">
      <c r="A34" s="16" t="s">
        <v>82</v>
      </c>
      <c r="B34" s="60" t="s">
        <v>83</v>
      </c>
      <c r="C34" s="60"/>
      <c r="D34" s="60"/>
      <c r="E34" s="60"/>
      <c r="F34" s="60"/>
      <c r="G34" s="60"/>
      <c r="H34" s="60"/>
      <c r="I34" s="60"/>
      <c r="J34" s="60"/>
    </row>
  </sheetData>
  <sheetProtection algorithmName="SHA-512" hashValue="/Z06HWWphU22z1gUE6Img9dhHyO2p6sMqJN+qa/CrACh2de1VVqpncTuUTSpgylnQRRmPLt3h4MM8nWS/0vlhQ==" saltValue="vciw6RwwaaOfvnSBWM7uNQ==" spinCount="100000" sheet="1" objects="1" scenarios="1" selectLockedCells="1"/>
  <mergeCells count="8">
    <mergeCell ref="B34:J34"/>
    <mergeCell ref="B33:J33"/>
    <mergeCell ref="A1:C1"/>
    <mergeCell ref="B28:J28"/>
    <mergeCell ref="B29:J29"/>
    <mergeCell ref="B30:J30"/>
    <mergeCell ref="B31:J31"/>
    <mergeCell ref="B32:J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cbfc87-f104-4f99-b2a6-5e640cf3a95a" xsi:nil="true"/>
    <lcf76f155ced4ddcb4097134ff3c332f xmlns="9d54506c-e98b-41b5-9592-3e4010efdf0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29D188E6562D40894E192508B8C686" ma:contentTypeVersion="15" ma:contentTypeDescription="Create a new document." ma:contentTypeScope="" ma:versionID="bbd9acc5b577fa04696f9402c9723069">
  <xsd:schema xmlns:xsd="http://www.w3.org/2001/XMLSchema" xmlns:xs="http://www.w3.org/2001/XMLSchema" xmlns:p="http://schemas.microsoft.com/office/2006/metadata/properties" xmlns:ns2="9d54506c-e98b-41b5-9592-3e4010efdf05" xmlns:ns3="70cbfc87-f104-4f99-b2a6-5e640cf3a95a" targetNamespace="http://schemas.microsoft.com/office/2006/metadata/properties" ma:root="true" ma:fieldsID="a6ec525604378eb48b493a2dd09b79f4" ns2:_="" ns3:_="">
    <xsd:import namespace="9d54506c-e98b-41b5-9592-3e4010efdf05"/>
    <xsd:import namespace="70cbfc87-f104-4f99-b2a6-5e640cf3a95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54506c-e98b-41b5-9592-3e4010efdf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95a9afa-61c7-4e96-8bec-901bd188774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cbfc87-f104-4f99-b2a6-5e640cf3a95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fba4270-1572-4d3a-a198-f7a37193568e}" ma:internalName="TaxCatchAll" ma:showField="CatchAllData" ma:web="70cbfc87-f104-4f99-b2a6-5e640cf3a95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B27D89-7C9C-44A8-8534-0CAB70489424}"/>
</file>

<file path=customXml/itemProps2.xml><?xml version="1.0" encoding="utf-8"?>
<ds:datastoreItem xmlns:ds="http://schemas.openxmlformats.org/officeDocument/2006/customXml" ds:itemID="{A2A9D7A5-4DA3-4251-A16F-23F4BCE99E5E}"/>
</file>

<file path=customXml/itemProps3.xml><?xml version="1.0" encoding="utf-8"?>
<ds:datastoreItem xmlns:ds="http://schemas.openxmlformats.org/officeDocument/2006/customXml" ds:itemID="{501DBD9F-B7CB-44CB-BE9F-91ED5CBBA97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Beede-James, Kimberly F</dc:creator>
  <cp:keywords/>
  <dc:description/>
  <cp:lastModifiedBy>Beede-James, Kimberly F</cp:lastModifiedBy>
  <cp:revision/>
  <dcterms:created xsi:type="dcterms:W3CDTF">2025-10-09T19:51:41Z</dcterms:created>
  <dcterms:modified xsi:type="dcterms:W3CDTF">2025-10-27T15:17:26Z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0x0101002A29D188E6562D40894E192508B8C686</vt:lpwstr>
  </property>
  <property fmtid="{D5CDD505-2E9C-101B-9397-08002B2CF9AE}" pid="3" name="MediaServiceImageTags">
    <vt:lpwstr/>
  </property>
</Properties>
</file>